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020"/>
  </bookViews>
  <sheets>
    <sheet name="Уч. план" sheetId="5" r:id="rId1"/>
  </sheets>
  <calcPr calcId="145621"/>
</workbook>
</file>

<file path=xl/calcChain.xml><?xml version="1.0" encoding="utf-8"?>
<calcChain xmlns="http://schemas.openxmlformats.org/spreadsheetml/2006/main">
  <c r="L63" i="5" l="1"/>
  <c r="L64" i="5"/>
  <c r="L62" i="5"/>
  <c r="L58" i="5"/>
  <c r="L52" i="5"/>
  <c r="L53" i="5"/>
  <c r="L54" i="5"/>
  <c r="L51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22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6" i="5"/>
  <c r="H65" i="5" l="1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H65" i="5"/>
  <c r="AI65" i="5"/>
  <c r="AJ65" i="5"/>
  <c r="AK65" i="5"/>
  <c r="AL65" i="5"/>
  <c r="AM65" i="5"/>
  <c r="AN65" i="5"/>
  <c r="AO65" i="5"/>
  <c r="AP65" i="5"/>
  <c r="AQ65" i="5"/>
  <c r="AR65" i="5"/>
  <c r="AS65" i="5"/>
  <c r="AT65" i="5"/>
  <c r="AU65" i="5"/>
  <c r="AV65" i="5"/>
  <c r="AW65" i="5"/>
  <c r="AX65" i="5"/>
  <c r="AY65" i="5"/>
  <c r="AZ65" i="5"/>
  <c r="BA65" i="5"/>
  <c r="BB65" i="5"/>
  <c r="BC65" i="5"/>
  <c r="BD65" i="5"/>
  <c r="BE65" i="5"/>
  <c r="BF65" i="5"/>
  <c r="BG65" i="5"/>
  <c r="J65" i="5"/>
  <c r="J64" i="5"/>
  <c r="N64" i="5"/>
  <c r="O64" i="5"/>
  <c r="P64" i="5"/>
  <c r="Q64" i="5"/>
  <c r="R64" i="5"/>
  <c r="AO64" i="5"/>
  <c r="M64" i="5" l="1"/>
  <c r="K64" i="5" s="1"/>
  <c r="J62" i="5" l="1"/>
  <c r="N62" i="5"/>
  <c r="O62" i="5"/>
  <c r="P62" i="5"/>
  <c r="Q62" i="5"/>
  <c r="R62" i="5"/>
  <c r="J63" i="5"/>
  <c r="N63" i="5"/>
  <c r="O63" i="5"/>
  <c r="P63" i="5"/>
  <c r="Q63" i="5"/>
  <c r="R63" i="5"/>
  <c r="AO62" i="5"/>
  <c r="AO63" i="5"/>
  <c r="AH63" i="5"/>
  <c r="AH62" i="5"/>
  <c r="AA63" i="5"/>
  <c r="AA62" i="5"/>
  <c r="T63" i="5"/>
  <c r="T62" i="5"/>
  <c r="M63" i="5" l="1"/>
  <c r="K63" i="5"/>
  <c r="I63" i="5" s="1"/>
  <c r="M62" i="5"/>
  <c r="K62" i="5" s="1"/>
  <c r="I62" i="5" l="1"/>
  <c r="I65" i="5" s="1"/>
  <c r="K65" i="5"/>
  <c r="AO52" i="5"/>
  <c r="AH53" i="5"/>
  <c r="AA51" i="5"/>
  <c r="T51" i="5"/>
  <c r="AV58" i="5"/>
  <c r="AV54" i="5"/>
  <c r="AV43" i="5"/>
  <c r="AV39" i="5"/>
  <c r="AO38" i="5"/>
  <c r="AO37" i="5"/>
  <c r="AO36" i="5"/>
  <c r="AO35" i="5"/>
  <c r="AO34" i="5"/>
  <c r="AO31" i="5"/>
  <c r="AO30" i="5"/>
  <c r="AO29" i="5"/>
  <c r="AO27" i="5"/>
  <c r="AO23" i="5"/>
  <c r="AO22" i="5"/>
  <c r="AH32" i="5"/>
  <c r="AH26" i="5"/>
  <c r="AA33" i="5"/>
  <c r="AA24" i="5"/>
  <c r="AV19" i="5"/>
  <c r="AH18" i="5"/>
  <c r="AH16" i="5"/>
  <c r="AH13" i="5"/>
  <c r="AA6" i="5"/>
  <c r="AA8" i="5"/>
  <c r="AA10" i="5"/>
  <c r="AA12" i="5"/>
  <c r="AA13" i="5"/>
  <c r="AA17" i="5"/>
  <c r="T28" i="5"/>
  <c r="T25" i="5"/>
  <c r="T7" i="5"/>
  <c r="T9" i="5"/>
  <c r="T11" i="5"/>
  <c r="T14" i="5"/>
  <c r="T15" i="5"/>
  <c r="T6" i="5"/>
  <c r="O58" i="5" l="1"/>
  <c r="O59" i="5" s="1"/>
  <c r="N58" i="5"/>
  <c r="O52" i="5"/>
  <c r="O53" i="5"/>
  <c r="O54" i="5"/>
  <c r="O51" i="5"/>
  <c r="N52" i="5"/>
  <c r="N53" i="5"/>
  <c r="N54" i="5"/>
  <c r="N51" i="5"/>
  <c r="P42" i="5" l="1"/>
  <c r="Q42" i="5"/>
  <c r="Q19" i="5"/>
  <c r="P19" i="5"/>
  <c r="Q51" i="5" l="1"/>
  <c r="Q52" i="5"/>
  <c r="Z20" i="5" l="1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U20" i="5"/>
  <c r="AV20" i="5"/>
  <c r="AW20" i="5"/>
  <c r="AX20" i="5"/>
  <c r="AY20" i="5"/>
  <c r="AZ20" i="5"/>
  <c r="BA20" i="5"/>
  <c r="BB20" i="5"/>
  <c r="BC20" i="5"/>
  <c r="BD20" i="5"/>
  <c r="BE20" i="5"/>
  <c r="BF20" i="5"/>
  <c r="BG20" i="5"/>
  <c r="Y20" i="5"/>
  <c r="X20" i="5"/>
  <c r="W20" i="5"/>
  <c r="V20" i="5"/>
  <c r="U20" i="5"/>
  <c r="T20" i="5"/>
  <c r="H20" i="5"/>
  <c r="R11" i="5"/>
  <c r="R13" i="5"/>
  <c r="R14" i="5"/>
  <c r="R16" i="5"/>
  <c r="R17" i="5"/>
  <c r="R18" i="5"/>
  <c r="J13" i="5"/>
  <c r="J14" i="5"/>
  <c r="J15" i="5"/>
  <c r="J16" i="5"/>
  <c r="J17" i="5"/>
  <c r="J18" i="5"/>
  <c r="J19" i="5"/>
  <c r="O13" i="5"/>
  <c r="O14" i="5"/>
  <c r="O15" i="5"/>
  <c r="O16" i="5"/>
  <c r="O17" i="5"/>
  <c r="O18" i="5"/>
  <c r="P13" i="5"/>
  <c r="P14" i="5"/>
  <c r="P15" i="5"/>
  <c r="P16" i="5"/>
  <c r="P17" i="5"/>
  <c r="P18" i="5"/>
  <c r="N13" i="5"/>
  <c r="Q13" i="5"/>
  <c r="N19" i="5"/>
  <c r="O19" i="5"/>
  <c r="M19" i="5" s="1"/>
  <c r="K19" i="5" s="1"/>
  <c r="I19" i="5" s="1"/>
  <c r="N18" i="5"/>
  <c r="M18" i="5"/>
  <c r="K18" i="5" s="1"/>
  <c r="I18" i="5" s="1"/>
  <c r="Q18" i="5"/>
  <c r="N16" i="5"/>
  <c r="Q16" i="5"/>
  <c r="N32" i="5"/>
  <c r="O32" i="5"/>
  <c r="P32" i="5"/>
  <c r="Q32" i="5"/>
  <c r="J32" i="5"/>
  <c r="P58" i="5"/>
  <c r="P59" i="5"/>
  <c r="J58" i="5"/>
  <c r="Q54" i="5"/>
  <c r="P52" i="5"/>
  <c r="M52" i="5" s="1"/>
  <c r="K52" i="5" s="1"/>
  <c r="I52" i="5" s="1"/>
  <c r="Q40" i="5"/>
  <c r="Q41" i="5"/>
  <c r="Q43" i="5"/>
  <c r="Q44" i="5"/>
  <c r="Q45" i="5"/>
  <c r="Q46" i="5"/>
  <c r="Q39" i="5"/>
  <c r="Q34" i="5"/>
  <c r="Q29" i="5"/>
  <c r="Q24" i="5"/>
  <c r="Q22" i="5"/>
  <c r="P40" i="5"/>
  <c r="P41" i="5"/>
  <c r="P43" i="5"/>
  <c r="P44" i="5"/>
  <c r="P45" i="5"/>
  <c r="P46" i="5"/>
  <c r="P39" i="5"/>
  <c r="P34" i="5"/>
  <c r="P29" i="5"/>
  <c r="P24" i="5"/>
  <c r="P22" i="5"/>
  <c r="N34" i="5"/>
  <c r="N24" i="5"/>
  <c r="N22" i="5"/>
  <c r="Q17" i="5"/>
  <c r="Q15" i="5"/>
  <c r="Q14" i="5"/>
  <c r="Q11" i="5"/>
  <c r="Q9" i="5"/>
  <c r="Q8" i="5"/>
  <c r="Q7" i="5"/>
  <c r="P8" i="5"/>
  <c r="O9" i="5"/>
  <c r="N17" i="5"/>
  <c r="M17" i="5" s="1"/>
  <c r="K17" i="5" s="1"/>
  <c r="I17" i="5" s="1"/>
  <c r="N14" i="5"/>
  <c r="N9" i="5"/>
  <c r="N8" i="5"/>
  <c r="N7" i="5"/>
  <c r="R47" i="5"/>
  <c r="J39" i="5"/>
  <c r="J43" i="5"/>
  <c r="J22" i="5"/>
  <c r="J29" i="5"/>
  <c r="J34" i="5"/>
  <c r="H47" i="5"/>
  <c r="P54" i="5"/>
  <c r="P53" i="5"/>
  <c r="M53" i="5" s="1"/>
  <c r="P51" i="5"/>
  <c r="M51" i="5" s="1"/>
  <c r="J54" i="5"/>
  <c r="J53" i="5"/>
  <c r="J52" i="5"/>
  <c r="J51" i="5"/>
  <c r="Q53" i="5"/>
  <c r="P27" i="5"/>
  <c r="O46" i="5"/>
  <c r="O45" i="5"/>
  <c r="O44" i="5"/>
  <c r="O43" i="5"/>
  <c r="O42" i="5"/>
  <c r="O41" i="5"/>
  <c r="O40" i="5"/>
  <c r="O39" i="5"/>
  <c r="O38" i="5"/>
  <c r="O37" i="5"/>
  <c r="O36" i="5"/>
  <c r="O34" i="5"/>
  <c r="O35" i="5"/>
  <c r="O33" i="5"/>
  <c r="O31" i="5"/>
  <c r="O29" i="5"/>
  <c r="O30" i="5"/>
  <c r="O28" i="5"/>
  <c r="O27" i="5"/>
  <c r="O26" i="5"/>
  <c r="O25" i="5"/>
  <c r="O24" i="5"/>
  <c r="O23" i="5"/>
  <c r="O22" i="5"/>
  <c r="N46" i="5"/>
  <c r="N45" i="5"/>
  <c r="N44" i="5"/>
  <c r="N43" i="5"/>
  <c r="N42" i="5"/>
  <c r="M42" i="5" s="1"/>
  <c r="N41" i="5"/>
  <c r="N40" i="5"/>
  <c r="N39" i="5"/>
  <c r="N38" i="5"/>
  <c r="N37" i="5"/>
  <c r="N36" i="5"/>
  <c r="N35" i="5"/>
  <c r="N33" i="5"/>
  <c r="N31" i="5"/>
  <c r="N30" i="5"/>
  <c r="N29" i="5"/>
  <c r="N28" i="5"/>
  <c r="N27" i="5"/>
  <c r="N26" i="5"/>
  <c r="N25" i="5"/>
  <c r="N23" i="5"/>
  <c r="Q38" i="5"/>
  <c r="Q37" i="5"/>
  <c r="Q36" i="5"/>
  <c r="Q35" i="5"/>
  <c r="Q33" i="5"/>
  <c r="Q31" i="5"/>
  <c r="Q30" i="5"/>
  <c r="Q28" i="5"/>
  <c r="Q27" i="5"/>
  <c r="Q26" i="5"/>
  <c r="Q25" i="5"/>
  <c r="Q23" i="5"/>
  <c r="P38" i="5"/>
  <c r="P37" i="5"/>
  <c r="P36" i="5"/>
  <c r="P35" i="5"/>
  <c r="P33" i="5"/>
  <c r="P31" i="5"/>
  <c r="P30" i="5"/>
  <c r="P28" i="5"/>
  <c r="P26" i="5"/>
  <c r="P25" i="5"/>
  <c r="P23" i="5"/>
  <c r="M23" i="5" s="1"/>
  <c r="K23" i="5" s="1"/>
  <c r="I23" i="5" s="1"/>
  <c r="S20" i="5"/>
  <c r="BG59" i="5"/>
  <c r="AT59" i="5"/>
  <c r="AM59" i="5"/>
  <c r="Y59" i="5"/>
  <c r="AF59" i="5"/>
  <c r="BG55" i="5"/>
  <c r="AT55" i="5"/>
  <c r="AM55" i="5"/>
  <c r="AF55" i="5"/>
  <c r="Y55" i="5"/>
  <c r="S55" i="5"/>
  <c r="R55" i="5"/>
  <c r="BG47" i="5"/>
  <c r="AT47" i="5"/>
  <c r="AM47" i="5"/>
  <c r="AF47" i="5"/>
  <c r="AB47" i="5"/>
  <c r="AB48" i="5" s="1"/>
  <c r="Y47" i="5"/>
  <c r="J8" i="5"/>
  <c r="J9" i="5"/>
  <c r="J11" i="5"/>
  <c r="N15" i="5"/>
  <c r="M15" i="5" s="1"/>
  <c r="K15" i="5" s="1"/>
  <c r="I15" i="5" s="1"/>
  <c r="N12" i="5"/>
  <c r="N11" i="5"/>
  <c r="N10" i="5"/>
  <c r="N6" i="5"/>
  <c r="O12" i="5"/>
  <c r="O11" i="5"/>
  <c r="O10" i="5"/>
  <c r="O8" i="5"/>
  <c r="O7" i="5"/>
  <c r="O6" i="5"/>
  <c r="P12" i="5"/>
  <c r="P11" i="5"/>
  <c r="P10" i="5"/>
  <c r="P9" i="5"/>
  <c r="M9" i="5" s="1"/>
  <c r="K9" i="5" s="1"/>
  <c r="I9" i="5" s="1"/>
  <c r="P7" i="5"/>
  <c r="P6" i="5"/>
  <c r="Q12" i="5"/>
  <c r="Q10" i="5"/>
  <c r="R6" i="5"/>
  <c r="R20" i="5" s="1"/>
  <c r="R48" i="5" s="1"/>
  <c r="Q6" i="5"/>
  <c r="R59" i="5"/>
  <c r="N59" i="5"/>
  <c r="J59" i="5"/>
  <c r="H59" i="5"/>
  <c r="H55" i="5"/>
  <c r="AZ59" i="5"/>
  <c r="AY59" i="5"/>
  <c r="AX59" i="5"/>
  <c r="AW59" i="5"/>
  <c r="AV59" i="5"/>
  <c r="AS59" i="5"/>
  <c r="AR59" i="5"/>
  <c r="AQ59" i="5"/>
  <c r="AP59" i="5"/>
  <c r="AO59" i="5"/>
  <c r="AN59" i="5"/>
  <c r="AL59" i="5"/>
  <c r="AK59" i="5"/>
  <c r="AJ59" i="5"/>
  <c r="AI59" i="5"/>
  <c r="AH59" i="5"/>
  <c r="AG59" i="5"/>
  <c r="AE59" i="5"/>
  <c r="AD59" i="5"/>
  <c r="AC59" i="5"/>
  <c r="AB59" i="5"/>
  <c r="AA59" i="5"/>
  <c r="Z59" i="5"/>
  <c r="X59" i="5"/>
  <c r="V59" i="5"/>
  <c r="W59" i="5"/>
  <c r="U59" i="5"/>
  <c r="T59" i="5"/>
  <c r="S59" i="5"/>
  <c r="AZ55" i="5"/>
  <c r="AY55" i="5"/>
  <c r="AX55" i="5"/>
  <c r="AW55" i="5"/>
  <c r="AS55" i="5"/>
  <c r="AR55" i="5"/>
  <c r="AQ55" i="5"/>
  <c r="AP55" i="5"/>
  <c r="AO55" i="5"/>
  <c r="AN55" i="5"/>
  <c r="AL55" i="5"/>
  <c r="AK55" i="5"/>
  <c r="AJ55" i="5"/>
  <c r="AI55" i="5"/>
  <c r="AE55" i="5"/>
  <c r="AD55" i="5"/>
  <c r="AC55" i="5"/>
  <c r="AB55" i="5"/>
  <c r="AA55" i="5"/>
  <c r="Z55" i="5"/>
  <c r="X55" i="5"/>
  <c r="W55" i="5"/>
  <c r="V55" i="5"/>
  <c r="U55" i="5"/>
  <c r="T55" i="5"/>
  <c r="AZ47" i="5"/>
  <c r="AY47" i="5"/>
  <c r="AX47" i="5"/>
  <c r="AW47" i="5"/>
  <c r="AS47" i="5"/>
  <c r="AR47" i="5"/>
  <c r="AQ47" i="5"/>
  <c r="AP47" i="5"/>
  <c r="AL47" i="5"/>
  <c r="AL48" i="5" s="1"/>
  <c r="AL60" i="5" s="1"/>
  <c r="AK47" i="5"/>
  <c r="AK48" i="5" s="1"/>
  <c r="AK60" i="5" s="1"/>
  <c r="AJ47" i="5"/>
  <c r="AI47" i="5"/>
  <c r="AE47" i="5"/>
  <c r="AE48" i="5" s="1"/>
  <c r="AE60" i="5" s="1"/>
  <c r="AD47" i="5"/>
  <c r="AD48" i="5" s="1"/>
  <c r="AD60" i="5" s="1"/>
  <c r="AC47" i="5"/>
  <c r="X47" i="5"/>
  <c r="W47" i="5"/>
  <c r="W48" i="5" s="1"/>
  <c r="V47" i="5"/>
  <c r="U47" i="5"/>
  <c r="U48" i="5" s="1"/>
  <c r="T47" i="5"/>
  <c r="J46" i="5"/>
  <c r="J45" i="5"/>
  <c r="J44" i="5"/>
  <c r="J42" i="5"/>
  <c r="J41" i="5"/>
  <c r="J40" i="5"/>
  <c r="J38" i="5"/>
  <c r="J37" i="5"/>
  <c r="J36" i="5"/>
  <c r="J35" i="5"/>
  <c r="J33" i="5"/>
  <c r="J31" i="5"/>
  <c r="J30" i="5"/>
  <c r="J28" i="5"/>
  <c r="J27" i="5"/>
  <c r="J26" i="5"/>
  <c r="J25" i="5"/>
  <c r="J24" i="5"/>
  <c r="J23" i="5"/>
  <c r="J12" i="5"/>
  <c r="J10" i="5"/>
  <c r="J7" i="5"/>
  <c r="J20" i="5" s="1"/>
  <c r="J6" i="5"/>
  <c r="S47" i="5"/>
  <c r="S48" i="5" s="1"/>
  <c r="S60" i="5" s="1"/>
  <c r="AJ48" i="5"/>
  <c r="M8" i="5"/>
  <c r="K8" i="5" s="1"/>
  <c r="I8" i="5" s="1"/>
  <c r="M46" i="5"/>
  <c r="M40" i="5"/>
  <c r="AV40" i="5" s="1"/>
  <c r="M58" i="5"/>
  <c r="M44" i="5"/>
  <c r="AV44" i="5" s="1"/>
  <c r="AP48" i="5"/>
  <c r="AP60" i="5" s="1"/>
  <c r="M32" i="5"/>
  <c r="K32" i="5" s="1"/>
  <c r="I32" i="5" s="1"/>
  <c r="Q55" i="5"/>
  <c r="M39" i="5"/>
  <c r="K39" i="5" s="1"/>
  <c r="I39" i="5" s="1"/>
  <c r="AU39" i="5" s="1"/>
  <c r="AU47" i="5" s="1"/>
  <c r="AU48" i="5" s="1"/>
  <c r="M22" i="5"/>
  <c r="AO47" i="5" s="1"/>
  <c r="AO48" i="5" s="1"/>
  <c r="AO60" i="5" s="1"/>
  <c r="AR48" i="5"/>
  <c r="AR60" i="5" s="1"/>
  <c r="M13" i="5"/>
  <c r="K13" i="5" s="1"/>
  <c r="I13" i="5" s="1"/>
  <c r="J55" i="5"/>
  <c r="H48" i="5"/>
  <c r="H60" i="5" s="1"/>
  <c r="AS48" i="5"/>
  <c r="AS60" i="5" s="1"/>
  <c r="AF48" i="5"/>
  <c r="AF60" i="5" s="1"/>
  <c r="P55" i="5"/>
  <c r="AM48" i="5"/>
  <c r="AM60" i="5" s="1"/>
  <c r="M30" i="5"/>
  <c r="M29" i="5"/>
  <c r="M54" i="5"/>
  <c r="K54" i="5" s="1"/>
  <c r="I54" i="5" s="1"/>
  <c r="AU54" i="5" s="1"/>
  <c r="AU55" i="5" s="1"/>
  <c r="M27" i="5"/>
  <c r="K27" i="5" s="1"/>
  <c r="I27" i="5" s="1"/>
  <c r="M41" i="5"/>
  <c r="M45" i="5"/>
  <c r="AV45" i="5" s="1"/>
  <c r="M24" i="5"/>
  <c r="K24" i="5" s="1"/>
  <c r="I24" i="5" s="1"/>
  <c r="Z24" i="5" s="1"/>
  <c r="AT48" i="5"/>
  <c r="AT60" i="5" s="1"/>
  <c r="M6" i="5"/>
  <c r="K6" i="5" s="1"/>
  <c r="M35" i="5"/>
  <c r="M28" i="5"/>
  <c r="K28" i="5" s="1"/>
  <c r="I28" i="5" s="1"/>
  <c r="AQ48" i="5"/>
  <c r="AQ60" i="5" s="1"/>
  <c r="M25" i="5"/>
  <c r="K25" i="5" s="1"/>
  <c r="I25" i="5" s="1"/>
  <c r="M31" i="5"/>
  <c r="M7" i="5"/>
  <c r="K7" i="5" s="1"/>
  <c r="I7" i="5" s="1"/>
  <c r="M12" i="5"/>
  <c r="K12" i="5" s="1"/>
  <c r="I12" i="5" s="1"/>
  <c r="V48" i="5"/>
  <c r="V60" i="5" s="1"/>
  <c r="Y48" i="5"/>
  <c r="Y60" i="5" s="1"/>
  <c r="M37" i="5"/>
  <c r="K37" i="5" s="1"/>
  <c r="I37" i="5" s="1"/>
  <c r="AN37" i="5" s="1"/>
  <c r="M33" i="5"/>
  <c r="K33" i="5"/>
  <c r="I33" i="5" s="1"/>
  <c r="Z33" i="5" s="1"/>
  <c r="M38" i="5"/>
  <c r="K38" i="5" s="1"/>
  <c r="I38" i="5" s="1"/>
  <c r="AN38" i="5" s="1"/>
  <c r="AX48" i="5"/>
  <c r="AX60" i="5" s="1"/>
  <c r="AW48" i="5"/>
  <c r="AW60" i="5" s="1"/>
  <c r="BG48" i="5"/>
  <c r="BG60" i="5" s="1"/>
  <c r="P47" i="5"/>
  <c r="M26" i="5"/>
  <c r="K26" i="5" s="1"/>
  <c r="I26" i="5" s="1"/>
  <c r="M43" i="5"/>
  <c r="K43" i="5" s="1"/>
  <c r="I43" i="5" s="1"/>
  <c r="M34" i="5"/>
  <c r="Q47" i="5"/>
  <c r="X48" i="5"/>
  <c r="X60" i="5" s="1"/>
  <c r="AC48" i="5"/>
  <c r="AC60" i="5" s="1"/>
  <c r="M36" i="5"/>
  <c r="K36" i="5" s="1"/>
  <c r="I36" i="5" s="1"/>
  <c r="AN36" i="5" s="1"/>
  <c r="M11" i="5"/>
  <c r="K11" i="5" s="1"/>
  <c r="I11" i="5" s="1"/>
  <c r="AI48" i="5"/>
  <c r="AI60" i="5" s="1"/>
  <c r="K40" i="5"/>
  <c r="I40" i="5" s="1"/>
  <c r="K44" i="5"/>
  <c r="I44" i="5" s="1"/>
  <c r="AA47" i="5"/>
  <c r="AA48" i="5" s="1"/>
  <c r="AA60" i="5" s="1"/>
  <c r="M10" i="5"/>
  <c r="K10" i="5" s="1"/>
  <c r="I10" i="5" s="1"/>
  <c r="N47" i="5"/>
  <c r="O47" i="5"/>
  <c r="K31" i="5"/>
  <c r="I31" i="5" s="1"/>
  <c r="AV47" i="5"/>
  <c r="AV48" i="5" s="1"/>
  <c r="AV55" i="5"/>
  <c r="AG47" i="5"/>
  <c r="AG48" i="5" s="1"/>
  <c r="AH47" i="5"/>
  <c r="K35" i="5"/>
  <c r="I35" i="5" s="1"/>
  <c r="AN35" i="5" s="1"/>
  <c r="J47" i="5" l="1"/>
  <c r="K45" i="5"/>
  <c r="I45" i="5" s="1"/>
  <c r="M14" i="5"/>
  <c r="K14" i="5" s="1"/>
  <c r="I14" i="5" s="1"/>
  <c r="K22" i="5"/>
  <c r="I22" i="5" s="1"/>
  <c r="AN47" i="5" s="1"/>
  <c r="AN48" i="5" s="1"/>
  <c r="AN60" i="5" s="1"/>
  <c r="Q20" i="5"/>
  <c r="P20" i="5"/>
  <c r="N20" i="5"/>
  <c r="N48" i="5" s="1"/>
  <c r="N60" i="5" s="1"/>
  <c r="R60" i="5"/>
  <c r="AB60" i="5"/>
  <c r="AJ60" i="5"/>
  <c r="U60" i="5"/>
  <c r="J48" i="5"/>
  <c r="J60" i="5" s="1"/>
  <c r="AV60" i="5"/>
  <c r="AZ48" i="5"/>
  <c r="AZ60" i="5" s="1"/>
  <c r="K46" i="5"/>
  <c r="I46" i="5" s="1"/>
  <c r="AV46" i="5"/>
  <c r="N55" i="5"/>
  <c r="M16" i="5"/>
  <c r="K16" i="5" s="1"/>
  <c r="I16" i="5" s="1"/>
  <c r="Z47" i="5"/>
  <c r="Z48" i="5" s="1"/>
  <c r="Z60" i="5" s="1"/>
  <c r="K41" i="5"/>
  <c r="I41" i="5" s="1"/>
  <c r="AV41" i="5"/>
  <c r="W60" i="5"/>
  <c r="O55" i="5"/>
  <c r="O20" i="5"/>
  <c r="O48" i="5" s="1"/>
  <c r="AV42" i="5"/>
  <c r="K42" i="5"/>
  <c r="I42" i="5" s="1"/>
  <c r="AH48" i="5"/>
  <c r="T48" i="5"/>
  <c r="T60" i="5" s="1"/>
  <c r="L59" i="5"/>
  <c r="M59" i="5"/>
  <c r="AY48" i="5"/>
  <c r="AY60" i="5" s="1"/>
  <c r="Q48" i="5"/>
  <c r="P48" i="5"/>
  <c r="P60" i="5" s="1"/>
  <c r="I6" i="5"/>
  <c r="I20" i="5" s="1"/>
  <c r="K20" i="5"/>
  <c r="M55" i="5"/>
  <c r="L20" i="5"/>
  <c r="K53" i="5"/>
  <c r="I53" i="5" s="1"/>
  <c r="AG53" i="5" s="1"/>
  <c r="AG55" i="5" s="1"/>
  <c r="AG60" i="5" s="1"/>
  <c r="AH55" i="5"/>
  <c r="M20" i="5"/>
  <c r="K30" i="5"/>
  <c r="I30" i="5" s="1"/>
  <c r="K29" i="5"/>
  <c r="I29" i="5" s="1"/>
  <c r="M47" i="5"/>
  <c r="K34" i="5"/>
  <c r="I34" i="5" s="1"/>
  <c r="O60" i="5" l="1"/>
  <c r="AH60" i="5"/>
  <c r="I47" i="5"/>
  <c r="I48" i="5" s="1"/>
  <c r="Q59" i="5"/>
  <c r="Q60" i="5" s="1"/>
  <c r="K58" i="5"/>
  <c r="M48" i="5"/>
  <c r="M60" i="5" s="1"/>
  <c r="K51" i="5"/>
  <c r="L55" i="5"/>
  <c r="L47" i="5"/>
  <c r="L48" i="5" s="1"/>
  <c r="K47" i="5"/>
  <c r="K48" i="5" s="1"/>
  <c r="K59" i="5" l="1"/>
  <c r="L60" i="5"/>
  <c r="K55" i="5"/>
  <c r="I51" i="5"/>
  <c r="I55" i="5" s="1"/>
  <c r="K60" i="5" l="1"/>
  <c r="AU58" i="5"/>
  <c r="AU59" i="5" s="1"/>
  <c r="AU60" i="5" s="1"/>
  <c r="I60" i="5"/>
</calcChain>
</file>

<file path=xl/sharedStrings.xml><?xml version="1.0" encoding="utf-8"?>
<sst xmlns="http://schemas.openxmlformats.org/spreadsheetml/2006/main" count="448" uniqueCount="183">
  <si>
    <t>Индекс</t>
  </si>
  <si>
    <t>Форма контроля</t>
  </si>
  <si>
    <t>-</t>
  </si>
  <si>
    <t>Мацкевич Е.Э.</t>
  </si>
  <si>
    <t>Мордвинов А.А.</t>
  </si>
  <si>
    <t>Катунова В.В.</t>
  </si>
  <si>
    <t>Семенова Л.Э.</t>
  </si>
  <si>
    <t>Божкова Е.Д.</t>
  </si>
  <si>
    <t>Фомина Н.В.</t>
  </si>
  <si>
    <t>Антипенко Е.А.</t>
  </si>
  <si>
    <t>Мухина И.В.</t>
  </si>
  <si>
    <t>Мазанова А.Е.</t>
  </si>
  <si>
    <t>+</t>
  </si>
  <si>
    <t>Иностранный язык</t>
  </si>
  <si>
    <t>История и философия науки</t>
  </si>
  <si>
    <t>Психофизиология и физиология высшей нервной деятельности</t>
  </si>
  <si>
    <t>Общая психопатология</t>
  </si>
  <si>
    <t>Клиническая психология</t>
  </si>
  <si>
    <t>Разработчик РП</t>
  </si>
  <si>
    <t>Теории и методы психотерапии и психокоррекции</t>
  </si>
  <si>
    <t>Психология, психопатология и психотерапия зависимостей</t>
  </si>
  <si>
    <t>Типология личностных расстройств</t>
  </si>
  <si>
    <t>Психосоматические отношения</t>
  </si>
  <si>
    <t>Практикум по девиантологии</t>
  </si>
  <si>
    <t>Основы психолингвистики</t>
  </si>
  <si>
    <t>Психологическое сопровождение пациентов в общей медицинской практике</t>
  </si>
  <si>
    <t>Психологическая экспертиза</t>
  </si>
  <si>
    <t>Консультирование в кризисных и чрезвычайных ситуациях</t>
  </si>
  <si>
    <t>Основы супервизии</t>
  </si>
  <si>
    <t>Медицинская конфликтология</t>
  </si>
  <si>
    <t>Диагностика нарушений психического развития в детском и подростковом возрасте</t>
  </si>
  <si>
    <t>ЗЕТ</t>
  </si>
  <si>
    <t>Итого акад.часов</t>
  </si>
  <si>
    <t>Курс 1</t>
  </si>
  <si>
    <t>Курс 2</t>
  </si>
  <si>
    <t>Закрепленная кафедра</t>
  </si>
  <si>
    <t>Сем. 1</t>
  </si>
  <si>
    <t>Сем. 2</t>
  </si>
  <si>
    <t>Сем. 3</t>
  </si>
  <si>
    <t>Сем. 4</t>
  </si>
  <si>
    <t>Считать в плане</t>
  </si>
  <si>
    <t>Наименование</t>
  </si>
  <si>
    <t>Экза мен</t>
  </si>
  <si>
    <t>Зачет</t>
  </si>
  <si>
    <t>Зачет с оц.</t>
  </si>
  <si>
    <t>КР</t>
  </si>
  <si>
    <t>Экспер тное</t>
  </si>
  <si>
    <t>Факт</t>
  </si>
  <si>
    <t>По ЗЕТ</t>
  </si>
  <si>
    <t>По плану</t>
  </si>
  <si>
    <t>Контакт часы</t>
  </si>
  <si>
    <t>Ауд.</t>
  </si>
  <si>
    <t>Лекц.</t>
  </si>
  <si>
    <t>Сем.</t>
  </si>
  <si>
    <t>Практ. зан</t>
  </si>
  <si>
    <t>СР</t>
  </si>
  <si>
    <t>Конт роль</t>
  </si>
  <si>
    <t>Код</t>
  </si>
  <si>
    <t>4</t>
  </si>
  <si>
    <t>1</t>
  </si>
  <si>
    <t>Иностранных языков</t>
  </si>
  <si>
    <t>2</t>
  </si>
  <si>
    <t>Социально-гуманитарных наук</t>
  </si>
  <si>
    <t>3</t>
  </si>
  <si>
    <t>Общей и клинической психологии</t>
  </si>
  <si>
    <t>Нормальной физиологии им. Н.Ю. Беленкова</t>
  </si>
  <si>
    <t>5</t>
  </si>
  <si>
    <t>Психиатрии</t>
  </si>
  <si>
    <t>6</t>
  </si>
  <si>
    <t>Неврологии, психиатрии и наркологии ФДПО</t>
  </si>
  <si>
    <t xml:space="preserve">Блок 3.Государственная итоговая аттестация </t>
  </si>
  <si>
    <t>Выпускная квалификационная работа</t>
  </si>
  <si>
    <t>7</t>
  </si>
  <si>
    <t>8</t>
  </si>
  <si>
    <t>Курс 3</t>
  </si>
  <si>
    <t>Правовые основы деятельности медицинского психолога</t>
  </si>
  <si>
    <t>Медико-психологическая этика и деонтология</t>
  </si>
  <si>
    <t>Халак М.Е.</t>
  </si>
  <si>
    <t>Преподавание психологии в системе высшего и дополнительного образования</t>
  </si>
  <si>
    <t>ауд. час.</t>
  </si>
  <si>
    <t>Экономики, менеджмента и медицинского права</t>
  </si>
  <si>
    <t>Поздеева Т.В.</t>
  </si>
  <si>
    <t>Современные теории и практики нейропсихологии</t>
  </si>
  <si>
    <t>Психологическая диагностика в клинической практике</t>
  </si>
  <si>
    <t>Современные теории личности</t>
  </si>
  <si>
    <t>Тренинг взаимодействия врача и пациента</t>
  </si>
  <si>
    <t>Психологическое сопровождение семьи в клинической практике</t>
  </si>
  <si>
    <t>Отрасли психологии и психологические практики</t>
  </si>
  <si>
    <t xml:space="preserve">Блок 1. Дисциплины (модули) </t>
  </si>
  <si>
    <t>Сем. 5</t>
  </si>
  <si>
    <t>Сем. 6</t>
  </si>
  <si>
    <t>Методология психологии</t>
  </si>
  <si>
    <t>Планирование и проведение психологического исследования</t>
  </si>
  <si>
    <t>Качественные и количественные методы психологии</t>
  </si>
  <si>
    <t>Статистические методы в психологии</t>
  </si>
  <si>
    <t>Основы неврологии в психологической практике</t>
  </si>
  <si>
    <t>Психологические технологии управления</t>
  </si>
  <si>
    <t>Психология состояний</t>
  </si>
  <si>
    <t xml:space="preserve"> </t>
  </si>
  <si>
    <t>Клиническая диагностика психических расстройств</t>
  </si>
  <si>
    <t>Гендерный подход в психологической науке и практике</t>
  </si>
  <si>
    <t>Практ.зан.</t>
  </si>
  <si>
    <t>ИТОГО</t>
  </si>
  <si>
    <t>Контроль</t>
  </si>
  <si>
    <t>Ананьин С.А.</t>
  </si>
  <si>
    <t>Социальной медицины и организации здравоохранения</t>
  </si>
  <si>
    <t>Производственная практика (в профильных организациях)</t>
  </si>
  <si>
    <t>Учебная практика (педагогическая)</t>
  </si>
  <si>
    <t>Преддипломная практика</t>
  </si>
  <si>
    <t>Психологические школы и технологии консультирования</t>
  </si>
  <si>
    <t>Учебная практика (научно-исследовательская работа)</t>
  </si>
  <si>
    <t>Элективные дисциплины Б1.УОО.Э.1</t>
  </si>
  <si>
    <t>Элективные дисциплины Б1.УОО.Э.2</t>
  </si>
  <si>
    <t>Элективные дисцпилины Б1.УОО.Э.3</t>
  </si>
  <si>
    <t>Б1.О.01</t>
  </si>
  <si>
    <t>Б1.О.02</t>
  </si>
  <si>
    <t>Б1.О.03</t>
  </si>
  <si>
    <t>Б1.О.04</t>
  </si>
  <si>
    <t>Б1.О.05</t>
  </si>
  <si>
    <t>Б1.О.06</t>
  </si>
  <si>
    <t>Б1.О.07</t>
  </si>
  <si>
    <t>Б1.О.08</t>
  </si>
  <si>
    <t>Б1.О.09</t>
  </si>
  <si>
    <t>Б1.О.10</t>
  </si>
  <si>
    <t>Б1.О.11</t>
  </si>
  <si>
    <t>Б1.О.12</t>
  </si>
  <si>
    <t>Б1.О.13</t>
  </si>
  <si>
    <t>Б1.О.14</t>
  </si>
  <si>
    <t>Б1.УОО.01</t>
  </si>
  <si>
    <t>Б1.УОО.02</t>
  </si>
  <si>
    <t>Б1.УОО.03</t>
  </si>
  <si>
    <t>Б1.УОО.04</t>
  </si>
  <si>
    <t>Б1.УОО.05</t>
  </si>
  <si>
    <t>Б1.УОО.06</t>
  </si>
  <si>
    <t>Б1.УОО.07</t>
  </si>
  <si>
    <t>Б1.УОО.08</t>
  </si>
  <si>
    <t>Б1.УОО.09</t>
  </si>
  <si>
    <t>Б1.УОО.10</t>
  </si>
  <si>
    <t>Б1.УОО.11</t>
  </si>
  <si>
    <t>Б1.УОО.12</t>
  </si>
  <si>
    <t>Б1.УОО.13</t>
  </si>
  <si>
    <t>Б1.УОО.Э.01</t>
  </si>
  <si>
    <t>Б1.УОО.Э.02</t>
  </si>
  <si>
    <t>Б1.УОО.Э.03</t>
  </si>
  <si>
    <t>Б1.УОО.Э.01.01</t>
  </si>
  <si>
    <t>Б1.УОО.Э.01.02</t>
  </si>
  <si>
    <t>Б1.УОО.Э.01.03</t>
  </si>
  <si>
    <t>Б1.УОО.Э.02.01</t>
  </si>
  <si>
    <t>Б1.УОО.Э.02.02</t>
  </si>
  <si>
    <t>Б1.УОО.Э.02.03</t>
  </si>
  <si>
    <t>Б1.УОО.Э.03.01</t>
  </si>
  <si>
    <t>Б1.УОО.Э.03.02</t>
  </si>
  <si>
    <t>Б1.УОО.Э.03.03</t>
  </si>
  <si>
    <t>Б2.О.01(П)</t>
  </si>
  <si>
    <t>Б2.О.02(Н)</t>
  </si>
  <si>
    <t>Б2.О.03(П)</t>
  </si>
  <si>
    <t>Б2.О.04(Пд)</t>
  </si>
  <si>
    <t>Б3.О.01(Д)</t>
  </si>
  <si>
    <t>Блок 2. Практика</t>
  </si>
  <si>
    <t xml:space="preserve">Часть Блока 1, формируемая участниками образовательных отношений </t>
  </si>
  <si>
    <t>Обязательная часть Блока 1</t>
  </si>
  <si>
    <t>Насонова У.А.</t>
  </si>
  <si>
    <t>Широкогорова Т.Г.</t>
  </si>
  <si>
    <t>Ликеева М.В.</t>
  </si>
  <si>
    <t>Святогор М.В.</t>
  </si>
  <si>
    <t>Жиляева Т.В.</t>
  </si>
  <si>
    <t>Горячева Е.Е.</t>
  </si>
  <si>
    <t>Альбицкая Ж.В., Акимова Е.В.</t>
  </si>
  <si>
    <t>Карпухин И.Б.</t>
  </si>
  <si>
    <t>Преподаватель</t>
  </si>
  <si>
    <t>Обязательная часть Блока 2</t>
  </si>
  <si>
    <t>Обязательная часть Блока 3</t>
  </si>
  <si>
    <t>ФТД.01</t>
  </si>
  <si>
    <t>ФТД.02</t>
  </si>
  <si>
    <t>Научный иностранный язык</t>
  </si>
  <si>
    <t>ФТД.03</t>
  </si>
  <si>
    <t>Философия (дополнительные главы)</t>
  </si>
  <si>
    <t>ФТД. Факультативы</t>
  </si>
  <si>
    <t>Самоменеджмент</t>
  </si>
  <si>
    <t>Широкогорова Т.Г.            Мацкевич Е.Э.</t>
  </si>
  <si>
    <t xml:space="preserve">Широкогорова Т.Г.            Мацкевич Е.Э. </t>
  </si>
  <si>
    <t>Кочкурова Е.А.</t>
  </si>
  <si>
    <t>Барыкина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</si>
</sst>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#,##0\ &quot;₽&quot;;\-#,##0\ &quot;₽&quot;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color indexed="8"/>
      <name val="Tahoma"/>
      <family val="2"/>
      <charset val="204"/>
    </font>
    <font>
      <sz val="8.25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color indexed="8"/>
      <name val="Arial"/>
      <family val="2"/>
      <charset val="204"/>
    </font>
    <font>
      <sz val="5"/>
      <color indexed="8"/>
      <name val="Tahoma"/>
      <family val="2"/>
      <charset val="204"/>
    </font>
    <font>
      <b/>
      <sz val="6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5"/>
      <color indexed="8"/>
      <name val="Tahoma"/>
      <family val="2"/>
      <charset val="204"/>
    </font>
    <font>
      <sz val="5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5"/>
      <color indexed="8"/>
      <name val="Arial"/>
      <family val="2"/>
      <charset val="204"/>
    </font>
    <font>
      <sz val="5"/>
      <name val="Tahoma"/>
      <family val="2"/>
      <charset val="204"/>
    </font>
    <font>
      <sz val="5"/>
      <color indexed="8"/>
      <name val="Tahoma"/>
      <family val="2"/>
      <charset val="204"/>
    </font>
    <font>
      <sz val="5"/>
      <color theme="1"/>
      <name val="Tahoma"/>
      <family val="2"/>
      <charset val="204"/>
    </font>
    <font>
      <b/>
      <sz val="5"/>
      <color theme="1"/>
      <name val="Tahoma"/>
      <family val="2"/>
      <charset val="204"/>
    </font>
    <font>
      <sz val="5"/>
      <color theme="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4" fillId="0" borderId="0"/>
    <xf numFmtId="0" fontId="1" fillId="0" borderId="0"/>
  </cellStyleXfs>
  <cellXfs count="266">
    <xf numFmtId="0" fontId="0" fillId="0" borderId="0" xfId="0"/>
    <xf numFmtId="0" fontId="1" fillId="0" borderId="0" xfId="1"/>
    <xf numFmtId="0" fontId="1" fillId="2" borderId="0" xfId="1" applyFill="1"/>
    <xf numFmtId="0" fontId="1" fillId="0" borderId="0" xfId="1" applyFill="1"/>
    <xf numFmtId="0" fontId="1" fillId="0" borderId="0" xfId="1" applyBorder="1"/>
    <xf numFmtId="0" fontId="1" fillId="0" borderId="0" xfId="1" applyFill="1" applyBorder="1"/>
    <xf numFmtId="0" fontId="2" fillId="0" borderId="0" xfId="1" applyFont="1"/>
    <xf numFmtId="0" fontId="7" fillId="3" borderId="0" xfId="1" applyFont="1" applyFill="1"/>
    <xf numFmtId="0" fontId="1" fillId="3" borderId="0" xfId="1" applyFill="1"/>
    <xf numFmtId="0" fontId="1" fillId="3" borderId="0" xfId="1" applyFill="1" applyBorder="1"/>
    <xf numFmtId="0" fontId="1" fillId="3" borderId="0" xfId="1" applyFont="1" applyFill="1" applyBorder="1"/>
    <xf numFmtId="0" fontId="1" fillId="3" borderId="0" xfId="1" applyFont="1" applyFill="1"/>
    <xf numFmtId="0" fontId="1" fillId="3" borderId="1" xfId="1" applyFill="1" applyBorder="1"/>
    <xf numFmtId="0" fontId="1" fillId="3" borderId="2" xfId="1" applyFill="1" applyBorder="1"/>
    <xf numFmtId="0" fontId="1" fillId="4" borderId="0" xfId="1" applyFill="1"/>
    <xf numFmtId="0" fontId="7" fillId="0" borderId="0" xfId="1" applyFont="1" applyFill="1" applyBorder="1"/>
    <xf numFmtId="0" fontId="7" fillId="0" borderId="0" xfId="1" applyFont="1" applyFill="1"/>
    <xf numFmtId="0" fontId="7" fillId="2" borderId="0" xfId="1" applyFont="1" applyFill="1"/>
    <xf numFmtId="49" fontId="8" fillId="0" borderId="3" xfId="1" applyNumberFormat="1" applyFont="1" applyBorder="1" applyAlignment="1">
      <alignment horizontal="center" vertical="center" wrapText="1"/>
    </xf>
    <xf numFmtId="49" fontId="8" fillId="3" borderId="3" xfId="1" applyNumberFormat="1" applyFont="1" applyFill="1" applyBorder="1" applyAlignment="1">
      <alignment horizontal="center" vertical="center" wrapText="1"/>
    </xf>
    <xf numFmtId="49" fontId="8" fillId="3" borderId="2" xfId="1" applyNumberFormat="1" applyFont="1" applyFill="1" applyBorder="1" applyAlignment="1">
      <alignment horizontal="center" vertical="center" wrapText="1"/>
    </xf>
    <xf numFmtId="49" fontId="8" fillId="3" borderId="4" xfId="1" applyNumberFormat="1" applyFont="1" applyFill="1" applyBorder="1" applyAlignment="1">
      <alignment horizontal="center" vertical="center" wrapText="1"/>
    </xf>
    <xf numFmtId="49" fontId="8" fillId="3" borderId="3" xfId="1" applyNumberFormat="1" applyFont="1" applyFill="1" applyBorder="1" applyAlignment="1">
      <alignment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center" vertical="center" wrapText="1"/>
    </xf>
    <xf numFmtId="49" fontId="8" fillId="0" borderId="5" xfId="1" applyNumberFormat="1" applyFont="1" applyFill="1" applyBorder="1" applyAlignment="1">
      <alignment horizontal="center" vertical="center" wrapText="1"/>
    </xf>
    <xf numFmtId="49" fontId="8" fillId="3" borderId="8" xfId="1" applyNumberFormat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49" fontId="8" fillId="3" borderId="7" xfId="1" applyNumberFormat="1" applyFont="1" applyFill="1" applyBorder="1" applyAlignment="1">
      <alignment horizontal="center" vertical="center" wrapText="1"/>
    </xf>
    <xf numFmtId="49" fontId="8" fillId="3" borderId="6" xfId="1" applyNumberFormat="1" applyFont="1" applyFill="1" applyBorder="1" applyAlignment="1">
      <alignment horizontal="center" vertical="center" wrapText="1"/>
    </xf>
    <xf numFmtId="0" fontId="10" fillId="5" borderId="10" xfId="1" applyFont="1" applyFill="1" applyBorder="1"/>
    <xf numFmtId="49" fontId="8" fillId="3" borderId="10" xfId="1" applyNumberFormat="1" applyFont="1" applyFill="1" applyBorder="1" applyAlignment="1">
      <alignment horizontal="center" vertical="center" wrapText="1"/>
    </xf>
    <xf numFmtId="49" fontId="8" fillId="3" borderId="10" xfId="1" applyNumberFormat="1" applyFont="1" applyFill="1" applyBorder="1" applyAlignment="1">
      <alignment horizontal="left" vertical="center" wrapText="1"/>
    </xf>
    <xf numFmtId="49" fontId="8" fillId="3" borderId="2" xfId="1" applyNumberFormat="1" applyFont="1" applyFill="1" applyBorder="1" applyAlignment="1">
      <alignment horizontal="left" vertical="center" wrapText="1"/>
    </xf>
    <xf numFmtId="49" fontId="8" fillId="3" borderId="11" xfId="1" applyNumberFormat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11" fillId="3" borderId="10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12" fillId="3" borderId="10" xfId="1" applyFont="1" applyFill="1" applyBorder="1"/>
    <xf numFmtId="0" fontId="11" fillId="5" borderId="5" xfId="1" applyFont="1" applyFill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center" vertical="center" wrapText="1"/>
    </xf>
    <xf numFmtId="0" fontId="13" fillId="5" borderId="5" xfId="1" applyFont="1" applyFill="1" applyBorder="1"/>
    <xf numFmtId="0" fontId="10" fillId="5" borderId="13" xfId="1" applyFont="1" applyFill="1" applyBorder="1"/>
    <xf numFmtId="49" fontId="8" fillId="0" borderId="10" xfId="1" applyNumberFormat="1" applyFont="1" applyBorder="1" applyAlignment="1">
      <alignment horizontal="center" vertical="center" wrapText="1"/>
    </xf>
    <xf numFmtId="49" fontId="8" fillId="0" borderId="10" xfId="1" applyNumberFormat="1" applyFont="1" applyBorder="1" applyAlignment="1">
      <alignment horizontal="left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left" vertical="center" wrapText="1"/>
    </xf>
    <xf numFmtId="0" fontId="12" fillId="0" borderId="10" xfId="1" applyFont="1" applyFill="1" applyBorder="1"/>
    <xf numFmtId="49" fontId="8" fillId="0" borderId="2" xfId="1" applyNumberFormat="1" applyFont="1" applyFill="1" applyBorder="1" applyAlignment="1">
      <alignment horizontal="left" vertical="center" wrapText="1"/>
    </xf>
    <xf numFmtId="49" fontId="11" fillId="0" borderId="10" xfId="1" applyNumberFormat="1" applyFont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left" vertical="center" wrapText="1"/>
    </xf>
    <xf numFmtId="49" fontId="8" fillId="0" borderId="11" xfId="1" applyNumberFormat="1" applyFont="1" applyFill="1" applyBorder="1" applyAlignment="1">
      <alignment horizontal="center" vertical="center" wrapText="1"/>
    </xf>
    <xf numFmtId="0" fontId="10" fillId="5" borderId="5" xfId="1" applyFont="1" applyFill="1" applyBorder="1"/>
    <xf numFmtId="0" fontId="1" fillId="6" borderId="0" xfId="1" applyFill="1"/>
    <xf numFmtId="0" fontId="7" fillId="6" borderId="0" xfId="1" applyFont="1" applyFill="1"/>
    <xf numFmtId="49" fontId="8" fillId="7" borderId="10" xfId="1" applyNumberFormat="1" applyFont="1" applyFill="1" applyBorder="1" applyAlignment="1">
      <alignment horizontal="center" vertical="center" wrapText="1"/>
    </xf>
    <xf numFmtId="49" fontId="8" fillId="7" borderId="10" xfId="1" applyNumberFormat="1" applyFont="1" applyFill="1" applyBorder="1" applyAlignment="1">
      <alignment horizontal="left" vertical="center" wrapText="1"/>
    </xf>
    <xf numFmtId="49" fontId="8" fillId="7" borderId="2" xfId="1" applyNumberFormat="1" applyFont="1" applyFill="1" applyBorder="1" applyAlignment="1">
      <alignment horizontal="left" vertical="center" wrapText="1"/>
    </xf>
    <xf numFmtId="49" fontId="8" fillId="7" borderId="11" xfId="1" applyNumberFormat="1" applyFont="1" applyFill="1" applyBorder="1" applyAlignment="1">
      <alignment horizontal="center" vertical="center" wrapText="1"/>
    </xf>
    <xf numFmtId="0" fontId="8" fillId="7" borderId="10" xfId="1" applyFont="1" applyFill="1" applyBorder="1" applyAlignment="1">
      <alignment horizontal="center" vertical="center" wrapText="1"/>
    </xf>
    <xf numFmtId="0" fontId="8" fillId="7" borderId="2" xfId="1" applyFont="1" applyFill="1" applyBorder="1" applyAlignment="1">
      <alignment horizontal="center" vertical="center" wrapText="1"/>
    </xf>
    <xf numFmtId="0" fontId="11" fillId="7" borderId="11" xfId="1" applyFont="1" applyFill="1" applyBorder="1" applyAlignment="1">
      <alignment horizontal="center" vertical="center" wrapText="1"/>
    </xf>
    <xf numFmtId="0" fontId="11" fillId="7" borderId="10" xfId="1" applyFont="1" applyFill="1" applyBorder="1" applyAlignment="1">
      <alignment horizontal="center" vertical="center" wrapText="1"/>
    </xf>
    <xf numFmtId="0" fontId="8" fillId="7" borderId="4" xfId="1" applyFont="1" applyFill="1" applyBorder="1" applyAlignment="1">
      <alignment horizontal="center" vertical="center" wrapText="1"/>
    </xf>
    <xf numFmtId="0" fontId="8" fillId="7" borderId="11" xfId="1" applyFont="1" applyFill="1" applyBorder="1" applyAlignment="1">
      <alignment horizontal="center" vertical="center" wrapText="1"/>
    </xf>
    <xf numFmtId="0" fontId="8" fillId="7" borderId="10" xfId="1" applyFont="1" applyFill="1" applyBorder="1" applyAlignment="1">
      <alignment horizontal="left" vertical="center" wrapText="1"/>
    </xf>
    <xf numFmtId="0" fontId="1" fillId="7" borderId="0" xfId="1" applyFill="1"/>
    <xf numFmtId="49" fontId="8" fillId="7" borderId="12" xfId="1" applyNumberFormat="1" applyFont="1" applyFill="1" applyBorder="1" applyAlignment="1">
      <alignment horizontal="center" vertical="center" wrapText="1"/>
    </xf>
    <xf numFmtId="49" fontId="15" fillId="7" borderId="2" xfId="1" applyNumberFormat="1" applyFont="1" applyFill="1" applyBorder="1" applyAlignment="1">
      <alignment horizontal="left" vertical="center" wrapText="1"/>
    </xf>
    <xf numFmtId="0" fontId="16" fillId="7" borderId="10" xfId="1" applyFont="1" applyFill="1" applyBorder="1" applyAlignment="1">
      <alignment horizontal="center" vertical="center" wrapText="1"/>
    </xf>
    <xf numFmtId="49" fontId="17" fillId="7" borderId="10" xfId="1" applyNumberFormat="1" applyFont="1" applyFill="1" applyBorder="1" applyAlignment="1">
      <alignment horizontal="left" vertical="center" wrapText="1"/>
    </xf>
    <xf numFmtId="49" fontId="17" fillId="3" borderId="10" xfId="1" applyNumberFormat="1" applyFont="1" applyFill="1" applyBorder="1" applyAlignment="1">
      <alignment horizontal="left" vertical="center" wrapText="1"/>
    </xf>
    <xf numFmtId="49" fontId="17" fillId="0" borderId="10" xfId="1" applyNumberFormat="1" applyFont="1" applyBorder="1" applyAlignment="1">
      <alignment horizontal="left" vertical="center" wrapText="1"/>
    </xf>
    <xf numFmtId="0" fontId="12" fillId="7" borderId="10" xfId="1" applyFont="1" applyFill="1" applyBorder="1"/>
    <xf numFmtId="0" fontId="7" fillId="7" borderId="0" xfId="1" applyFont="1" applyFill="1"/>
    <xf numFmtId="0" fontId="12" fillId="7" borderId="11" xfId="1" applyFont="1" applyFill="1" applyBorder="1"/>
    <xf numFmtId="0" fontId="12" fillId="7" borderId="14" xfId="1" applyFont="1" applyFill="1" applyBorder="1"/>
    <xf numFmtId="0" fontId="8" fillId="7" borderId="14" xfId="1" applyFont="1" applyFill="1" applyBorder="1" applyAlignment="1">
      <alignment horizontal="center" vertical="center" wrapText="1"/>
    </xf>
    <xf numFmtId="0" fontId="8" fillId="7" borderId="15" xfId="1" applyFont="1" applyFill="1" applyBorder="1" applyAlignment="1">
      <alignment horizontal="center" vertical="center" wrapText="1"/>
    </xf>
    <xf numFmtId="0" fontId="8" fillId="7" borderId="17" xfId="1" applyFont="1" applyFill="1" applyBorder="1" applyAlignment="1">
      <alignment horizontal="center" vertical="center" wrapText="1"/>
    </xf>
    <xf numFmtId="0" fontId="12" fillId="7" borderId="4" xfId="1" applyFont="1" applyFill="1" applyBorder="1"/>
    <xf numFmtId="0" fontId="12" fillId="7" borderId="15" xfId="1" applyFont="1" applyFill="1" applyBorder="1"/>
    <xf numFmtId="49" fontId="11" fillId="7" borderId="10" xfId="1" applyNumberFormat="1" applyFont="1" applyFill="1" applyBorder="1" applyAlignment="1">
      <alignment horizontal="center" vertical="center" wrapText="1"/>
    </xf>
    <xf numFmtId="49" fontId="11" fillId="7" borderId="2" xfId="1" applyNumberFormat="1" applyFont="1" applyFill="1" applyBorder="1" applyAlignment="1">
      <alignment horizontal="left" vertical="center" wrapText="1"/>
    </xf>
    <xf numFmtId="49" fontId="11" fillId="7" borderId="11" xfId="1" applyNumberFormat="1" applyFont="1" applyFill="1" applyBorder="1" applyAlignment="1">
      <alignment horizontal="center" vertical="center" wrapText="1"/>
    </xf>
    <xf numFmtId="0" fontId="11" fillId="7" borderId="2" xfId="1" applyFont="1" applyFill="1" applyBorder="1" applyAlignment="1">
      <alignment horizontal="center" vertical="center" wrapText="1"/>
    </xf>
    <xf numFmtId="0" fontId="11" fillId="7" borderId="4" xfId="1" applyFont="1" applyFill="1" applyBorder="1" applyAlignment="1">
      <alignment horizontal="center" vertical="center" wrapText="1"/>
    </xf>
    <xf numFmtId="0" fontId="12" fillId="7" borderId="0" xfId="1" applyFont="1" applyFill="1"/>
    <xf numFmtId="0" fontId="10" fillId="7" borderId="10" xfId="1" applyFont="1" applyFill="1" applyBorder="1" applyAlignment="1">
      <alignment horizontal="left"/>
    </xf>
    <xf numFmtId="0" fontId="11" fillId="7" borderId="13" xfId="1" applyFont="1" applyFill="1" applyBorder="1" applyAlignment="1">
      <alignment horizontal="center" vertical="center" wrapText="1"/>
    </xf>
    <xf numFmtId="0" fontId="17" fillId="7" borderId="10" xfId="1" applyFont="1" applyFill="1" applyBorder="1" applyAlignment="1">
      <alignment horizontal="center" vertical="center" wrapText="1"/>
    </xf>
    <xf numFmtId="0" fontId="18" fillId="7" borderId="10" xfId="1" applyFont="1" applyFill="1" applyBorder="1" applyAlignment="1">
      <alignment horizontal="center" vertical="center" wrapText="1"/>
    </xf>
    <xf numFmtId="0" fontId="18" fillId="7" borderId="4" xfId="1" applyFont="1" applyFill="1" applyBorder="1" applyAlignment="1">
      <alignment horizontal="center" vertical="center" wrapText="1"/>
    </xf>
    <xf numFmtId="0" fontId="17" fillId="7" borderId="4" xfId="1" applyFont="1" applyFill="1" applyBorder="1" applyAlignment="1">
      <alignment horizontal="center" vertical="center" wrapText="1"/>
    </xf>
    <xf numFmtId="0" fontId="17" fillId="3" borderId="10" xfId="1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center" vertical="center" wrapText="1"/>
    </xf>
    <xf numFmtId="0" fontId="18" fillId="5" borderId="5" xfId="1" applyFont="1" applyFill="1" applyBorder="1" applyAlignment="1">
      <alignment horizontal="center" vertical="center" wrapText="1"/>
    </xf>
    <xf numFmtId="49" fontId="17" fillId="7" borderId="10" xfId="1" applyNumberFormat="1" applyFont="1" applyFill="1" applyBorder="1" applyAlignment="1">
      <alignment horizontal="center" vertical="center" wrapText="1"/>
    </xf>
    <xf numFmtId="49" fontId="18" fillId="7" borderId="10" xfId="1" applyNumberFormat="1" applyFont="1" applyFill="1" applyBorder="1" applyAlignment="1">
      <alignment horizontal="left" vertical="center" wrapText="1"/>
    </xf>
    <xf numFmtId="0" fontId="11" fillId="9" borderId="7" xfId="1" applyFont="1" applyFill="1" applyBorder="1" applyAlignment="1">
      <alignment horizontal="center" vertical="center" wrapText="1"/>
    </xf>
    <xf numFmtId="0" fontId="11" fillId="9" borderId="8" xfId="1" applyFont="1" applyFill="1" applyBorder="1" applyAlignment="1">
      <alignment horizontal="center" vertical="center" wrapText="1"/>
    </xf>
    <xf numFmtId="0" fontId="11" fillId="8" borderId="5" xfId="1" applyFont="1" applyFill="1" applyBorder="1" applyAlignment="1">
      <alignment horizontal="center" vertical="center" wrapText="1"/>
    </xf>
    <xf numFmtId="0" fontId="11" fillId="8" borderId="7" xfId="1" applyFont="1" applyFill="1" applyBorder="1" applyAlignment="1">
      <alignment horizontal="center" vertical="center" wrapText="1"/>
    </xf>
    <xf numFmtId="0" fontId="11" fillId="8" borderId="16" xfId="1" applyFont="1" applyFill="1" applyBorder="1" applyAlignment="1">
      <alignment horizontal="center" vertical="center" wrapText="1"/>
    </xf>
    <xf numFmtId="1" fontId="8" fillId="8" borderId="10" xfId="1" applyNumberFormat="1" applyFont="1" applyFill="1" applyBorder="1" applyAlignment="1">
      <alignment horizontal="center" vertical="center" wrapText="1"/>
    </xf>
    <xf numFmtId="1" fontId="8" fillId="8" borderId="11" xfId="1" applyNumberFormat="1" applyFont="1" applyFill="1" applyBorder="1" applyAlignment="1">
      <alignment horizontal="center" vertical="center" wrapText="1"/>
    </xf>
    <xf numFmtId="1" fontId="17" fillId="8" borderId="11" xfId="1" applyNumberFormat="1" applyFont="1" applyFill="1" applyBorder="1" applyAlignment="1">
      <alignment horizontal="center" vertical="center" wrapText="1"/>
    </xf>
    <xf numFmtId="1" fontId="17" fillId="8" borderId="10" xfId="1" applyNumberFormat="1" applyFont="1" applyFill="1" applyBorder="1" applyAlignment="1">
      <alignment horizontal="center" vertical="center" wrapText="1"/>
    </xf>
    <xf numFmtId="1" fontId="8" fillId="8" borderId="4" xfId="1" applyNumberFormat="1" applyFont="1" applyFill="1" applyBorder="1" applyAlignment="1">
      <alignment horizontal="center" vertical="center" wrapText="1"/>
    </xf>
    <xf numFmtId="0" fontId="8" fillId="8" borderId="11" xfId="1" applyFont="1" applyFill="1" applyBorder="1" applyAlignment="1">
      <alignment horizontal="center" vertical="center" wrapText="1"/>
    </xf>
    <xf numFmtId="0" fontId="8" fillId="8" borderId="4" xfId="1" applyFont="1" applyFill="1" applyBorder="1" applyAlignment="1">
      <alignment horizontal="center" vertical="center" wrapText="1"/>
    </xf>
    <xf numFmtId="0" fontId="10" fillId="8" borderId="10" xfId="1" applyFont="1" applyFill="1" applyBorder="1"/>
    <xf numFmtId="0" fontId="1" fillId="8" borderId="0" xfId="1" applyFill="1"/>
    <xf numFmtId="1" fontId="11" fillId="9" borderId="5" xfId="1" applyNumberFormat="1" applyFont="1" applyFill="1" applyBorder="1" applyAlignment="1">
      <alignment horizontal="center" vertical="center" wrapText="1"/>
    </xf>
    <xf numFmtId="1" fontId="11" fillId="9" borderId="6" xfId="1" applyNumberFormat="1" applyFont="1" applyFill="1" applyBorder="1" applyAlignment="1">
      <alignment horizontal="center" vertical="center" wrapText="1"/>
    </xf>
    <xf numFmtId="1" fontId="18" fillId="9" borderId="5" xfId="1" applyNumberFormat="1" applyFont="1" applyFill="1" applyBorder="1" applyAlignment="1">
      <alignment horizontal="center" vertical="center" wrapText="1"/>
    </xf>
    <xf numFmtId="1" fontId="11" fillId="9" borderId="8" xfId="1" applyNumberFormat="1" applyFont="1" applyFill="1" applyBorder="1" applyAlignment="1">
      <alignment horizontal="center" vertical="center" wrapText="1"/>
    </xf>
    <xf numFmtId="0" fontId="10" fillId="9" borderId="5" xfId="1" applyFont="1" applyFill="1" applyBorder="1"/>
    <xf numFmtId="0" fontId="1" fillId="9" borderId="0" xfId="1" applyFill="1"/>
    <xf numFmtId="0" fontId="11" fillId="9" borderId="10" xfId="1" applyFont="1" applyFill="1" applyBorder="1" applyAlignment="1">
      <alignment horizontal="center" vertical="center" wrapText="1"/>
    </xf>
    <xf numFmtId="0" fontId="11" fillId="9" borderId="11" xfId="1" applyFont="1" applyFill="1" applyBorder="1" applyAlignment="1">
      <alignment horizontal="center" vertical="center" wrapText="1"/>
    </xf>
    <xf numFmtId="0" fontId="11" fillId="9" borderId="3" xfId="1" applyFont="1" applyFill="1" applyBorder="1" applyAlignment="1">
      <alignment horizontal="center" vertical="center" wrapText="1"/>
    </xf>
    <xf numFmtId="0" fontId="11" fillId="9" borderId="4" xfId="1" applyFont="1" applyFill="1" applyBorder="1" applyAlignment="1">
      <alignment horizontal="center" vertical="center" wrapText="1"/>
    </xf>
    <xf numFmtId="0" fontId="13" fillId="9" borderId="10" xfId="1" applyFont="1" applyFill="1" applyBorder="1"/>
    <xf numFmtId="0" fontId="2" fillId="9" borderId="0" xfId="1" applyFont="1" applyFill="1"/>
    <xf numFmtId="0" fontId="1" fillId="8" borderId="0" xfId="1" applyFill="1" applyBorder="1"/>
    <xf numFmtId="0" fontId="1" fillId="9" borderId="0" xfId="1" applyFill="1" applyBorder="1"/>
    <xf numFmtId="0" fontId="2" fillId="9" borderId="0" xfId="1" applyFont="1" applyFill="1" applyBorder="1"/>
    <xf numFmtId="0" fontId="1" fillId="4" borderId="0" xfId="1" applyFill="1" applyBorder="1"/>
    <xf numFmtId="0" fontId="1" fillId="7" borderId="0" xfId="1" applyFill="1" applyBorder="1"/>
    <xf numFmtId="0" fontId="2" fillId="7" borderId="0" xfId="1" applyFont="1" applyFill="1" applyBorder="1"/>
    <xf numFmtId="0" fontId="1" fillId="3" borderId="24" xfId="1" applyFill="1" applyBorder="1"/>
    <xf numFmtId="0" fontId="11" fillId="8" borderId="15" xfId="1" applyFont="1" applyFill="1" applyBorder="1" applyAlignment="1">
      <alignment horizontal="center" vertical="center" wrapText="1"/>
    </xf>
    <xf numFmtId="0" fontId="11" fillId="8" borderId="17" xfId="1" applyFont="1" applyFill="1" applyBorder="1" applyAlignment="1">
      <alignment horizontal="center" vertical="center" wrapText="1"/>
    </xf>
    <xf numFmtId="0" fontId="10" fillId="9" borderId="10" xfId="1" applyFont="1" applyFill="1" applyBorder="1"/>
    <xf numFmtId="0" fontId="10" fillId="5" borderId="14" xfId="1" applyFont="1" applyFill="1" applyBorder="1"/>
    <xf numFmtId="49" fontId="8" fillId="10" borderId="9" xfId="1" applyNumberFormat="1" applyFont="1" applyFill="1" applyBorder="1" applyAlignment="1">
      <alignment horizontal="center" vertical="center" wrapText="1"/>
    </xf>
    <xf numFmtId="0" fontId="11" fillId="10" borderId="11" xfId="1" applyFont="1" applyFill="1" applyBorder="1" applyAlignment="1">
      <alignment horizontal="center" vertical="center" wrapText="1"/>
    </xf>
    <xf numFmtId="0" fontId="18" fillId="10" borderId="11" xfId="1" applyFont="1" applyFill="1" applyBorder="1" applyAlignment="1">
      <alignment horizontal="center" vertical="center" wrapText="1"/>
    </xf>
    <xf numFmtId="0" fontId="11" fillId="10" borderId="5" xfId="1" applyNumberFormat="1" applyFont="1" applyFill="1" applyBorder="1" applyAlignment="1">
      <alignment horizontal="center" vertical="center" wrapText="1"/>
    </xf>
    <xf numFmtId="0" fontId="8" fillId="10" borderId="11" xfId="1" applyFont="1" applyFill="1" applyBorder="1" applyAlignment="1">
      <alignment horizontal="center" vertical="center" wrapText="1"/>
    </xf>
    <xf numFmtId="0" fontId="12" fillId="10" borderId="11" xfId="1" applyFont="1" applyFill="1" applyBorder="1"/>
    <xf numFmtId="1" fontId="8" fillId="10" borderId="11" xfId="1" applyNumberFormat="1" applyFont="1" applyFill="1" applyBorder="1" applyAlignment="1">
      <alignment horizontal="center" vertical="center" wrapText="1"/>
    </xf>
    <xf numFmtId="1" fontId="11" fillId="10" borderId="5" xfId="1" applyNumberFormat="1" applyFont="1" applyFill="1" applyBorder="1" applyAlignment="1">
      <alignment horizontal="center" vertical="center" wrapText="1"/>
    </xf>
    <xf numFmtId="0" fontId="11" fillId="10" borderId="10" xfId="1" applyFont="1" applyFill="1" applyBorder="1" applyAlignment="1">
      <alignment horizontal="center" vertical="center" wrapText="1"/>
    </xf>
    <xf numFmtId="0" fontId="11" fillId="10" borderId="7" xfId="1" applyFont="1" applyFill="1" applyBorder="1" applyAlignment="1">
      <alignment horizontal="center" vertical="center" wrapText="1"/>
    </xf>
    <xf numFmtId="0" fontId="1" fillId="10" borderId="0" xfId="1" applyFill="1" applyBorder="1"/>
    <xf numFmtId="0" fontId="1" fillId="10" borderId="0" xfId="1" applyFill="1"/>
    <xf numFmtId="49" fontId="8" fillId="10" borderId="5" xfId="1" applyNumberFormat="1" applyFont="1" applyFill="1" applyBorder="1" applyAlignment="1">
      <alignment horizontal="center" vertical="center" wrapText="1"/>
    </xf>
    <xf numFmtId="0" fontId="18" fillId="10" borderId="10" xfId="1" applyFont="1" applyFill="1" applyBorder="1" applyAlignment="1">
      <alignment horizontal="center" vertical="center" wrapText="1"/>
    </xf>
    <xf numFmtId="0" fontId="18" fillId="10" borderId="5" xfId="1" applyFont="1" applyFill="1" applyBorder="1" applyAlignment="1">
      <alignment horizontal="center" vertical="center" wrapText="1"/>
    </xf>
    <xf numFmtId="49" fontId="8" fillId="10" borderId="10" xfId="1" applyNumberFormat="1" applyFont="1" applyFill="1" applyBorder="1" applyAlignment="1">
      <alignment horizontal="center" vertical="center" wrapText="1"/>
    </xf>
    <xf numFmtId="0" fontId="8" fillId="10" borderId="10" xfId="1" applyFont="1" applyFill="1" applyBorder="1" applyAlignment="1">
      <alignment horizontal="center" vertical="center" wrapText="1"/>
    </xf>
    <xf numFmtId="0" fontId="12" fillId="10" borderId="10" xfId="1" applyFont="1" applyFill="1" applyBorder="1"/>
    <xf numFmtId="1" fontId="17" fillId="10" borderId="11" xfId="1" applyNumberFormat="1" applyFont="1" applyFill="1" applyBorder="1" applyAlignment="1">
      <alignment horizontal="center" vertical="center" wrapText="1"/>
    </xf>
    <xf numFmtId="1" fontId="18" fillId="10" borderId="5" xfId="1" applyNumberFormat="1" applyFont="1" applyFill="1" applyBorder="1" applyAlignment="1">
      <alignment horizontal="center" vertical="center" wrapText="1"/>
    </xf>
    <xf numFmtId="0" fontId="11" fillId="10" borderId="5" xfId="1" applyFont="1" applyFill="1" applyBorder="1" applyAlignment="1">
      <alignment horizontal="center" vertical="center" wrapText="1"/>
    </xf>
    <xf numFmtId="0" fontId="11" fillId="10" borderId="14" xfId="1" applyFont="1" applyFill="1" applyBorder="1" applyAlignment="1">
      <alignment horizontal="center" vertical="center" wrapText="1"/>
    </xf>
    <xf numFmtId="0" fontId="14" fillId="10" borderId="13" xfId="1" applyFont="1" applyFill="1" applyBorder="1"/>
    <xf numFmtId="1" fontId="17" fillId="10" borderId="10" xfId="1" applyNumberFormat="1" applyFont="1" applyFill="1" applyBorder="1" applyAlignment="1">
      <alignment horizontal="center" vertical="center" wrapText="1"/>
    </xf>
    <xf numFmtId="0" fontId="17" fillId="10" borderId="10" xfId="1" applyFont="1" applyFill="1" applyBorder="1" applyAlignment="1">
      <alignment horizontal="center" vertical="center" wrapText="1"/>
    </xf>
    <xf numFmtId="0" fontId="19" fillId="10" borderId="10" xfId="1" applyFont="1" applyFill="1" applyBorder="1"/>
    <xf numFmtId="0" fontId="14" fillId="10" borderId="10" xfId="1" applyFont="1" applyFill="1" applyBorder="1"/>
    <xf numFmtId="1" fontId="8" fillId="10" borderId="10" xfId="1" applyNumberFormat="1" applyFont="1" applyFill="1" applyBorder="1" applyAlignment="1">
      <alignment horizontal="center" vertical="center" wrapText="1"/>
    </xf>
    <xf numFmtId="5" fontId="11" fillId="4" borderId="25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10" borderId="14" xfId="1" applyNumberFormat="1" applyFont="1" applyFill="1" applyBorder="1" applyAlignment="1">
      <alignment horizontal="center" vertical="center" wrapText="1"/>
    </xf>
    <xf numFmtId="1" fontId="18" fillId="10" borderId="14" xfId="1" applyNumberFormat="1" applyFont="1" applyFill="1" applyBorder="1" applyAlignment="1">
      <alignment horizontal="center" vertical="center" wrapText="1"/>
    </xf>
    <xf numFmtId="1" fontId="11" fillId="4" borderId="15" xfId="1" applyNumberFormat="1" applyFont="1" applyFill="1" applyBorder="1" applyAlignment="1">
      <alignment horizontal="center" vertical="center" wrapText="1"/>
    </xf>
    <xf numFmtId="1" fontId="11" fillId="4" borderId="26" xfId="1" applyNumberFormat="1" applyFont="1" applyFill="1" applyBorder="1" applyAlignment="1">
      <alignment horizontal="center" vertical="center" wrapText="1"/>
    </xf>
    <xf numFmtId="0" fontId="11" fillId="4" borderId="27" xfId="1" applyFont="1" applyFill="1" applyBorder="1" applyAlignment="1">
      <alignment horizontal="center" vertical="center" wrapText="1"/>
    </xf>
    <xf numFmtId="1" fontId="11" fillId="4" borderId="27" xfId="1" applyNumberFormat="1" applyFont="1" applyFill="1" applyBorder="1" applyAlignment="1">
      <alignment horizontal="center" vertical="center" wrapText="1"/>
    </xf>
    <xf numFmtId="0" fontId="13" fillId="4" borderId="29" xfId="1" applyFont="1" applyFill="1" applyBorder="1"/>
    <xf numFmtId="0" fontId="13" fillId="4" borderId="30" xfId="1" applyFont="1" applyFill="1" applyBorder="1"/>
    <xf numFmtId="0" fontId="11" fillId="0" borderId="10" xfId="1" applyFont="1" applyFill="1" applyBorder="1" applyAlignment="1">
      <alignment horizontal="center" vertical="center" wrapText="1"/>
    </xf>
    <xf numFmtId="5" fontId="11" fillId="0" borderId="10" xfId="1" applyNumberFormat="1" applyFont="1" applyFill="1" applyBorder="1" applyAlignment="1">
      <alignment horizontal="center" vertical="center" wrapText="1"/>
    </xf>
    <xf numFmtId="1" fontId="11" fillId="0" borderId="10" xfId="1" applyNumberFormat="1" applyFont="1" applyFill="1" applyBorder="1" applyAlignment="1">
      <alignment horizontal="center" vertical="center" wrapText="1"/>
    </xf>
    <xf numFmtId="0" fontId="13" fillId="0" borderId="10" xfId="1" applyFont="1" applyFill="1" applyBorder="1"/>
    <xf numFmtId="0" fontId="17" fillId="7" borderId="10" xfId="1" applyFont="1" applyFill="1" applyBorder="1" applyAlignment="1">
      <alignment horizontal="left" vertical="top"/>
    </xf>
    <xf numFmtId="0" fontId="17" fillId="7" borderId="14" xfId="1" applyFont="1" applyFill="1" applyBorder="1" applyAlignment="1">
      <alignment horizontal="left" vertical="top"/>
    </xf>
    <xf numFmtId="1" fontId="11" fillId="10" borderId="10" xfId="1" applyNumberFormat="1" applyFont="1" applyFill="1" applyBorder="1" applyAlignment="1">
      <alignment horizontal="center" vertical="center" wrapText="1"/>
    </xf>
    <xf numFmtId="1" fontId="18" fillId="10" borderId="10" xfId="1" applyNumberFormat="1" applyFont="1" applyFill="1" applyBorder="1" applyAlignment="1">
      <alignment horizontal="center" vertical="center" wrapText="1"/>
    </xf>
    <xf numFmtId="0" fontId="17" fillId="7" borderId="10" xfId="1" applyFont="1" applyFill="1" applyBorder="1" applyAlignment="1">
      <alignment horizontal="left" vertical="top" wrapText="1"/>
    </xf>
    <xf numFmtId="1" fontId="8" fillId="0" borderId="10" xfId="1" applyNumberFormat="1" applyFont="1" applyFill="1" applyBorder="1" applyAlignment="1">
      <alignment horizontal="center" vertical="center" wrapText="1"/>
    </xf>
    <xf numFmtId="49" fontId="17" fillId="0" borderId="10" xfId="1" applyNumberFormat="1" applyFont="1" applyFill="1" applyBorder="1" applyAlignment="1">
      <alignment horizontal="left" vertical="center" wrapText="1"/>
    </xf>
    <xf numFmtId="0" fontId="17" fillId="0" borderId="10" xfId="1" applyFont="1" applyFill="1" applyBorder="1" applyAlignment="1">
      <alignment horizontal="left" vertical="center" wrapText="1"/>
    </xf>
    <xf numFmtId="0" fontId="7" fillId="7" borderId="0" xfId="1" applyFont="1" applyFill="1" applyBorder="1"/>
    <xf numFmtId="0" fontId="1" fillId="7" borderId="0" xfId="1" applyFont="1" applyFill="1" applyBorder="1"/>
    <xf numFmtId="49" fontId="9" fillId="5" borderId="31" xfId="1" applyNumberFormat="1" applyFont="1" applyFill="1" applyBorder="1" applyAlignment="1">
      <alignment vertical="center" wrapText="1"/>
    </xf>
    <xf numFmtId="49" fontId="9" fillId="5" borderId="32" xfId="1" applyNumberFormat="1" applyFont="1" applyFill="1" applyBorder="1" applyAlignment="1">
      <alignment vertical="center" wrapText="1"/>
    </xf>
    <xf numFmtId="49" fontId="9" fillId="5" borderId="3" xfId="1" applyNumberFormat="1" applyFont="1" applyFill="1" applyBorder="1" applyAlignment="1">
      <alignment vertical="center" wrapText="1"/>
    </xf>
    <xf numFmtId="49" fontId="9" fillId="5" borderId="11" xfId="1" applyNumberFormat="1" applyFont="1" applyFill="1" applyBorder="1" applyAlignment="1">
      <alignment vertical="center" wrapText="1"/>
    </xf>
    <xf numFmtId="0" fontId="11" fillId="5" borderId="8" xfId="1" applyFont="1" applyFill="1" applyBorder="1" applyAlignment="1">
      <alignment vertical="center" wrapText="1"/>
    </xf>
    <xf numFmtId="0" fontId="11" fillId="5" borderId="16" xfId="1" applyFont="1" applyFill="1" applyBorder="1" applyAlignment="1">
      <alignment vertical="center" wrapText="1"/>
    </xf>
    <xf numFmtId="0" fontId="11" fillId="5" borderId="7" xfId="1" applyFont="1" applyFill="1" applyBorder="1" applyAlignment="1">
      <alignment vertical="center" wrapText="1"/>
    </xf>
    <xf numFmtId="49" fontId="11" fillId="5" borderId="22" xfId="1" applyNumberFormat="1" applyFont="1" applyFill="1" applyBorder="1" applyAlignment="1">
      <alignment vertical="center" wrapText="1"/>
    </xf>
    <xf numFmtId="49" fontId="11" fillId="5" borderId="23" xfId="1" applyNumberFormat="1" applyFont="1" applyFill="1" applyBorder="1" applyAlignment="1">
      <alignment vertical="center" wrapText="1"/>
    </xf>
    <xf numFmtId="0" fontId="8" fillId="8" borderId="4" xfId="1" applyFont="1" applyFill="1" applyBorder="1" applyAlignment="1">
      <alignment vertical="center" wrapText="1"/>
    </xf>
    <xf numFmtId="0" fontId="8" fillId="8" borderId="3" xfId="1" applyFont="1" applyFill="1" applyBorder="1" applyAlignment="1">
      <alignment vertical="center" wrapText="1"/>
    </xf>
    <xf numFmtId="0" fontId="8" fillId="8" borderId="11" xfId="1" applyFont="1" applyFill="1" applyBorder="1" applyAlignment="1">
      <alignment vertical="center" wrapText="1"/>
    </xf>
    <xf numFmtId="0" fontId="8" fillId="9" borderId="8" xfId="1" applyFont="1" applyFill="1" applyBorder="1" applyAlignment="1">
      <alignment vertical="center" wrapText="1"/>
    </xf>
    <xf numFmtId="0" fontId="8" fillId="9" borderId="16" xfId="1" applyFont="1" applyFill="1" applyBorder="1" applyAlignment="1">
      <alignment vertical="center" wrapText="1"/>
    </xf>
    <xf numFmtId="0" fontId="8" fillId="9" borderId="7" xfId="1" applyFont="1" applyFill="1" applyBorder="1" applyAlignment="1">
      <alignment vertical="center" wrapText="1"/>
    </xf>
    <xf numFmtId="49" fontId="11" fillId="7" borderId="3" xfId="1" applyNumberFormat="1" applyFont="1" applyFill="1" applyBorder="1" applyAlignment="1">
      <alignment vertical="center" wrapText="1"/>
    </xf>
    <xf numFmtId="49" fontId="11" fillId="7" borderId="11" xfId="1" applyNumberFormat="1" applyFont="1" applyFill="1" applyBorder="1" applyAlignment="1">
      <alignment vertical="center" wrapText="1"/>
    </xf>
    <xf numFmtId="0" fontId="11" fillId="9" borderId="4" xfId="1" applyFont="1" applyFill="1" applyBorder="1" applyAlignment="1">
      <alignment vertical="center" wrapText="1"/>
    </xf>
    <xf numFmtId="0" fontId="11" fillId="9" borderId="3" xfId="1" applyFont="1" applyFill="1" applyBorder="1" applyAlignment="1">
      <alignment vertical="center" wrapText="1"/>
    </xf>
    <xf numFmtId="0" fontId="11" fillId="9" borderId="11" xfId="1" applyFont="1" applyFill="1" applyBorder="1" applyAlignment="1">
      <alignment vertical="center" wrapText="1"/>
    </xf>
    <xf numFmtId="49" fontId="11" fillId="5" borderId="3" xfId="1" applyNumberFormat="1" applyFont="1" applyFill="1" applyBorder="1" applyAlignment="1">
      <alignment vertical="center" wrapText="1"/>
    </xf>
    <xf numFmtId="49" fontId="11" fillId="5" borderId="11" xfId="1" applyNumberFormat="1" applyFont="1" applyFill="1" applyBorder="1" applyAlignment="1">
      <alignment vertical="center" wrapText="1"/>
    </xf>
    <xf numFmtId="0" fontId="11" fillId="4" borderId="21" xfId="1" applyFont="1" applyFill="1" applyBorder="1" applyAlignment="1">
      <alignment vertical="center" wrapText="1"/>
    </xf>
    <xf numFmtId="0" fontId="8" fillId="5" borderId="8" xfId="1" applyFont="1" applyFill="1" applyBorder="1" applyAlignment="1">
      <alignment vertical="center" wrapText="1"/>
    </xf>
    <xf numFmtId="0" fontId="8" fillId="5" borderId="16" xfId="1" applyFont="1" applyFill="1" applyBorder="1" applyAlignment="1">
      <alignment vertical="center" wrapText="1"/>
    </xf>
    <xf numFmtId="0" fontId="8" fillId="5" borderId="7" xfId="1" applyFont="1" applyFill="1" applyBorder="1" applyAlignment="1">
      <alignment vertical="center" wrapText="1"/>
    </xf>
    <xf numFmtId="0" fontId="11" fillId="0" borderId="4" xfId="1" applyFont="1" applyFill="1" applyBorder="1" applyAlignment="1">
      <alignment vertical="center" wrapText="1"/>
    </xf>
    <xf numFmtId="0" fontId="11" fillId="0" borderId="3" xfId="1" applyFont="1" applyFill="1" applyBorder="1" applyAlignment="1">
      <alignment vertical="center" wrapText="1"/>
    </xf>
    <xf numFmtId="0" fontId="11" fillId="0" borderId="11" xfId="1" applyFont="1" applyFill="1" applyBorder="1" applyAlignment="1">
      <alignment vertical="center" wrapText="1"/>
    </xf>
    <xf numFmtId="0" fontId="11" fillId="0" borderId="10" xfId="1" applyFont="1" applyFill="1" applyBorder="1" applyAlignment="1">
      <alignment vertical="center" wrapText="1"/>
    </xf>
    <xf numFmtId="49" fontId="8" fillId="3" borderId="4" xfId="1" applyNumberFormat="1" applyFont="1" applyFill="1" applyBorder="1" applyAlignment="1">
      <alignment horizontal="center" vertical="center" wrapText="1"/>
    </xf>
    <xf numFmtId="49" fontId="8" fillId="3" borderId="3" xfId="1" applyNumberFormat="1" applyFont="1" applyFill="1" applyBorder="1" applyAlignment="1">
      <alignment horizontal="center" vertical="center" wrapText="1"/>
    </xf>
    <xf numFmtId="49" fontId="9" fillId="5" borderId="4" xfId="1" applyNumberFormat="1" applyFont="1" applyFill="1" applyBorder="1" applyAlignment="1">
      <alignment horizontal="left" vertical="center" wrapText="1"/>
    </xf>
    <xf numFmtId="49" fontId="9" fillId="5" borderId="3" xfId="1" applyNumberFormat="1" applyFont="1" applyFill="1" applyBorder="1" applyAlignment="1">
      <alignment horizontal="left" vertical="center" wrapText="1"/>
    </xf>
    <xf numFmtId="0" fontId="8" fillId="8" borderId="11" xfId="1" applyFont="1" applyFill="1" applyBorder="1" applyAlignment="1">
      <alignment horizontal="center" vertical="center" wrapText="1"/>
    </xf>
    <xf numFmtId="0" fontId="8" fillId="8" borderId="10" xfId="1" applyFont="1" applyFill="1" applyBorder="1" applyAlignment="1">
      <alignment horizontal="center" vertical="center" wrapText="1"/>
    </xf>
    <xf numFmtId="49" fontId="8" fillId="0" borderId="10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49" fontId="9" fillId="5" borderId="13" xfId="1" applyNumberFormat="1" applyFont="1" applyFill="1" applyBorder="1" applyAlignment="1">
      <alignment horizontal="left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49" fontId="8" fillId="0" borderId="5" xfId="1" applyNumberFormat="1" applyFont="1" applyFill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9" fontId="8" fillId="3" borderId="19" xfId="1" applyNumberFormat="1" applyFont="1" applyFill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49" fontId="8" fillId="0" borderId="18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49" fontId="9" fillId="5" borderId="21" xfId="1" applyNumberFormat="1" applyFont="1" applyFill="1" applyBorder="1" applyAlignment="1">
      <alignment horizontal="left" vertical="center" wrapText="1"/>
    </xf>
    <xf numFmtId="49" fontId="9" fillId="5" borderId="22" xfId="1" applyNumberFormat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1" fillId="5" borderId="20" xfId="1" applyFont="1" applyFill="1" applyBorder="1" applyAlignment="1">
      <alignment horizontal="center" vertical="center" wrapText="1"/>
    </xf>
    <xf numFmtId="0" fontId="11" fillId="5" borderId="7" xfId="1" applyFont="1" applyFill="1" applyBorder="1" applyAlignment="1">
      <alignment horizontal="center" vertical="center" wrapText="1"/>
    </xf>
    <xf numFmtId="0" fontId="8" fillId="9" borderId="7" xfId="1" applyFont="1" applyFill="1" applyBorder="1" applyAlignment="1">
      <alignment horizontal="center" vertical="center" wrapText="1"/>
    </xf>
    <xf numFmtId="0" fontId="8" fillId="9" borderId="5" xfId="1" applyFont="1" applyFill="1" applyBorder="1" applyAlignment="1">
      <alignment horizontal="center" vertical="center" wrapText="1"/>
    </xf>
    <xf numFmtId="0" fontId="11" fillId="9" borderId="11" xfId="1" applyFont="1" applyFill="1" applyBorder="1" applyAlignment="1">
      <alignment horizontal="center" vertical="center" wrapText="1"/>
    </xf>
    <xf numFmtId="0" fontId="11" fillId="9" borderId="10" xfId="1" applyFont="1" applyFill="1" applyBorder="1" applyAlignment="1">
      <alignment horizontal="center" vertical="center" wrapText="1"/>
    </xf>
    <xf numFmtId="0" fontId="8" fillId="5" borderId="17" xfId="1" applyFont="1" applyFill="1" applyBorder="1" applyAlignment="1">
      <alignment horizontal="center" vertical="center" wrapText="1"/>
    </xf>
    <xf numFmtId="0" fontId="8" fillId="5" borderId="14" xfId="1" applyFont="1" applyFill="1" applyBorder="1" applyAlignment="1">
      <alignment horizontal="center" vertical="center" wrapText="1"/>
    </xf>
    <xf numFmtId="0" fontId="11" fillId="4" borderId="17" xfId="1" applyFont="1" applyFill="1" applyBorder="1" applyAlignment="1">
      <alignment horizontal="center" vertical="center" wrapText="1"/>
    </xf>
    <xf numFmtId="0" fontId="11" fillId="4" borderId="14" xfId="1" applyFont="1" applyFill="1" applyBorder="1" applyAlignment="1">
      <alignment horizontal="center" vertical="center" wrapText="1"/>
    </xf>
    <xf numFmtId="0" fontId="11" fillId="4" borderId="27" xfId="1" applyFont="1" applyFill="1" applyBorder="1" applyAlignment="1">
      <alignment horizontal="center" vertical="center" wrapText="1"/>
    </xf>
    <xf numFmtId="0" fontId="11" fillId="4" borderId="28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horizontal="left" vertical="center" wrapText="1"/>
    </xf>
    <xf numFmtId="49" fontId="11" fillId="5" borderId="21" xfId="1" applyNumberFormat="1" applyFont="1" applyFill="1" applyBorder="1" applyAlignment="1">
      <alignment horizontal="left" vertical="center" wrapText="1"/>
    </xf>
    <xf numFmtId="49" fontId="11" fillId="5" borderId="22" xfId="1" applyNumberFormat="1" applyFont="1" applyFill="1" applyBorder="1" applyAlignment="1">
      <alignment horizontal="left" vertical="center" wrapText="1"/>
    </xf>
    <xf numFmtId="49" fontId="11" fillId="7" borderId="4" xfId="1" applyNumberFormat="1" applyFont="1" applyFill="1" applyBorder="1" applyAlignment="1">
      <alignment horizontal="left" vertical="center" wrapText="1"/>
    </xf>
    <xf numFmtId="49" fontId="11" fillId="7" borderId="3" xfId="1" applyNumberFormat="1" applyFont="1" applyFill="1" applyBorder="1" applyAlignment="1">
      <alignment horizontal="left" vertical="center" wrapText="1"/>
    </xf>
    <xf numFmtId="49" fontId="11" fillId="5" borderId="4" xfId="1" applyNumberFormat="1" applyFont="1" applyFill="1" applyBorder="1" applyAlignment="1">
      <alignment horizontal="left" vertical="center" wrapText="1"/>
    </xf>
    <xf numFmtId="49" fontId="11" fillId="5" borderId="3" xfId="1" applyNumberFormat="1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1"/>
    <cellStyle name="Обычный 2 2" xfId="5"/>
    <cellStyle name="Обычный 3" xfId="2"/>
    <cellStyle name="Обычный 3 2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196"/>
  <sheetViews>
    <sheetView tabSelected="1" topLeftCell="J55" zoomScale="150" zoomScaleNormal="150" zoomScaleSheetLayoutView="120" workbookViewId="0">
      <selection activeCell="A64" sqref="A64:XFD64"/>
    </sheetView>
  </sheetViews>
  <sheetFormatPr defaultRowHeight="12.75" x14ac:dyDescent="0.2"/>
  <cols>
    <col min="1" max="1" width="6" style="1" customWidth="1"/>
    <col min="2" max="2" width="8.5703125" style="1" customWidth="1"/>
    <col min="3" max="3" width="41" style="1" customWidth="1"/>
    <col min="4" max="4" width="3.42578125" style="1" customWidth="1"/>
    <col min="5" max="5" width="3.5703125" style="1" customWidth="1"/>
    <col min="6" max="6" width="3.42578125" style="1" customWidth="1"/>
    <col min="7" max="7" width="3.5703125" style="1" customWidth="1"/>
    <col min="8" max="8" width="4.28515625" style="1" customWidth="1"/>
    <col min="9" max="11" width="4" style="1" customWidth="1"/>
    <col min="12" max="13" width="4" style="2" customWidth="1"/>
    <col min="14" max="16" width="3.42578125" style="2" customWidth="1"/>
    <col min="17" max="17" width="3.5703125" style="17" customWidth="1"/>
    <col min="18" max="18" width="3.140625" style="11" customWidth="1"/>
    <col min="19" max="19" width="2.85546875" style="155" customWidth="1"/>
    <col min="20" max="23" width="3.5703125" style="2" customWidth="1"/>
    <col min="24" max="25" width="3.5703125" style="8" customWidth="1"/>
    <col min="26" max="26" width="2.28515625" style="155" customWidth="1"/>
    <col min="27" max="30" width="3.42578125" style="2" customWidth="1"/>
    <col min="31" max="32" width="3.42578125" style="8" customWidth="1"/>
    <col min="33" max="33" width="2.85546875" style="155" customWidth="1"/>
    <col min="34" max="37" width="3.5703125" style="2" customWidth="1"/>
    <col min="38" max="39" width="3.5703125" style="8" customWidth="1"/>
    <col min="40" max="40" width="2.7109375" style="155" customWidth="1"/>
    <col min="41" max="43" width="3.42578125" style="2" customWidth="1"/>
    <col min="44" max="46" width="3.42578125" style="8" customWidth="1"/>
    <col min="47" max="47" width="2.85546875" style="155" customWidth="1"/>
    <col min="48" max="51" width="3.42578125" style="8" customWidth="1"/>
    <col min="52" max="52" width="3.42578125" style="12" customWidth="1"/>
    <col min="53" max="53" width="0.140625" style="8" customWidth="1"/>
    <col min="54" max="58" width="3.42578125" style="8" hidden="1" customWidth="1"/>
    <col min="59" max="59" width="2" style="13" customWidth="1"/>
    <col min="60" max="60" width="0.5703125" style="1" hidden="1" customWidth="1"/>
    <col min="61" max="61" width="14.140625" style="1" customWidth="1"/>
    <col min="62" max="62" width="11.5703125" style="3" customWidth="1"/>
    <col min="63" max="63" width="11.7109375" style="1" customWidth="1"/>
    <col min="64" max="16384" width="9.140625" style="1"/>
  </cols>
  <sheetData>
    <row r="1" spans="1:95" ht="6.75" customHeight="1" x14ac:dyDescent="0.2">
      <c r="A1" s="232" t="s">
        <v>2</v>
      </c>
      <c r="B1" s="232" t="s">
        <v>2</v>
      </c>
      <c r="C1" s="237" t="s">
        <v>2</v>
      </c>
      <c r="D1" s="239" t="s">
        <v>1</v>
      </c>
      <c r="E1" s="232"/>
      <c r="F1" s="232"/>
      <c r="G1" s="232"/>
      <c r="H1" s="232" t="s">
        <v>31</v>
      </c>
      <c r="I1" s="232"/>
      <c r="J1" s="232" t="s">
        <v>32</v>
      </c>
      <c r="K1" s="232"/>
      <c r="L1" s="232"/>
      <c r="M1" s="232"/>
      <c r="N1" s="232"/>
      <c r="O1" s="232"/>
      <c r="P1" s="232"/>
      <c r="Q1" s="232"/>
      <c r="R1" s="240"/>
      <c r="S1" s="241" t="s">
        <v>33</v>
      </c>
      <c r="T1" s="242"/>
      <c r="U1" s="242"/>
      <c r="V1" s="242"/>
      <c r="W1" s="242"/>
      <c r="X1" s="242"/>
      <c r="Y1" s="242"/>
      <c r="Z1" s="242"/>
      <c r="AA1" s="242"/>
      <c r="AB1" s="242"/>
      <c r="AC1" s="18"/>
      <c r="AD1" s="18"/>
      <c r="AE1" s="19"/>
      <c r="AF1" s="19"/>
      <c r="AG1" s="226" t="s">
        <v>34</v>
      </c>
      <c r="AH1" s="227"/>
      <c r="AI1" s="227"/>
      <c r="AJ1" s="227"/>
      <c r="AK1" s="227"/>
      <c r="AL1" s="227"/>
      <c r="AM1" s="227"/>
      <c r="AN1" s="227"/>
      <c r="AO1" s="227"/>
      <c r="AP1" s="227"/>
      <c r="AQ1" s="18"/>
      <c r="AR1" s="19"/>
      <c r="AS1" s="19"/>
      <c r="AT1" s="19"/>
      <c r="AU1" s="226" t="s">
        <v>74</v>
      </c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38"/>
      <c r="BG1" s="20"/>
      <c r="BH1" s="239" t="s">
        <v>35</v>
      </c>
      <c r="BI1" s="232"/>
      <c r="BJ1" s="235" t="s">
        <v>18</v>
      </c>
      <c r="BK1" s="232" t="s">
        <v>169</v>
      </c>
    </row>
    <row r="2" spans="1:95" ht="6.75" customHeight="1" x14ac:dyDescent="0.2">
      <c r="A2" s="232"/>
      <c r="B2" s="232"/>
      <c r="C2" s="237"/>
      <c r="D2" s="239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40"/>
      <c r="S2" s="241" t="s">
        <v>36</v>
      </c>
      <c r="T2" s="242"/>
      <c r="U2" s="242"/>
      <c r="V2" s="242"/>
      <c r="W2" s="242"/>
      <c r="X2" s="242"/>
      <c r="Y2" s="239"/>
      <c r="Z2" s="240" t="s">
        <v>37</v>
      </c>
      <c r="AA2" s="242"/>
      <c r="AB2" s="242"/>
      <c r="AC2" s="18"/>
      <c r="AD2" s="18"/>
      <c r="AE2" s="19"/>
      <c r="AF2" s="19"/>
      <c r="AG2" s="226" t="s">
        <v>38</v>
      </c>
      <c r="AH2" s="227"/>
      <c r="AI2" s="227"/>
      <c r="AJ2" s="19"/>
      <c r="AK2" s="19"/>
      <c r="AL2" s="19"/>
      <c r="AM2" s="19"/>
      <c r="AN2" s="226" t="s">
        <v>39</v>
      </c>
      <c r="AO2" s="227"/>
      <c r="AP2" s="227"/>
      <c r="AQ2" s="18"/>
      <c r="AR2" s="19"/>
      <c r="AS2" s="19"/>
      <c r="AT2" s="19"/>
      <c r="AU2" s="226" t="s">
        <v>89</v>
      </c>
      <c r="AV2" s="227"/>
      <c r="AW2" s="227"/>
      <c r="AX2" s="19"/>
      <c r="AY2" s="19"/>
      <c r="AZ2" s="21"/>
      <c r="BA2" s="22" t="s">
        <v>90</v>
      </c>
      <c r="BB2" s="22"/>
      <c r="BC2" s="22"/>
      <c r="BD2" s="22"/>
      <c r="BE2" s="22"/>
      <c r="BF2" s="22"/>
      <c r="BG2" s="20"/>
      <c r="BH2" s="239"/>
      <c r="BI2" s="232"/>
      <c r="BJ2" s="235"/>
      <c r="BK2" s="232"/>
    </row>
    <row r="3" spans="1:95" ht="15.75" customHeight="1" thickBot="1" x14ac:dyDescent="0.25">
      <c r="A3" s="23" t="s">
        <v>40</v>
      </c>
      <c r="B3" s="23" t="s">
        <v>0</v>
      </c>
      <c r="C3" s="24" t="s">
        <v>41</v>
      </c>
      <c r="D3" s="25" t="s">
        <v>42</v>
      </c>
      <c r="E3" s="23" t="s">
        <v>43</v>
      </c>
      <c r="F3" s="23" t="s">
        <v>44</v>
      </c>
      <c r="G3" s="23" t="s">
        <v>45</v>
      </c>
      <c r="H3" s="23" t="s">
        <v>46</v>
      </c>
      <c r="I3" s="23" t="s">
        <v>47</v>
      </c>
      <c r="J3" s="23" t="s">
        <v>48</v>
      </c>
      <c r="K3" s="23" t="s">
        <v>49</v>
      </c>
      <c r="L3" s="26" t="s">
        <v>50</v>
      </c>
      <c r="M3" s="26" t="s">
        <v>51</v>
      </c>
      <c r="N3" s="26" t="s">
        <v>52</v>
      </c>
      <c r="O3" s="26" t="s">
        <v>53</v>
      </c>
      <c r="P3" s="26" t="s">
        <v>54</v>
      </c>
      <c r="Q3" s="26" t="s">
        <v>55</v>
      </c>
      <c r="R3" s="27" t="s">
        <v>56</v>
      </c>
      <c r="S3" s="144" t="s">
        <v>31</v>
      </c>
      <c r="T3" s="26" t="s">
        <v>79</v>
      </c>
      <c r="U3" s="26" t="s">
        <v>52</v>
      </c>
      <c r="V3" s="26" t="s">
        <v>53</v>
      </c>
      <c r="W3" s="26" t="s">
        <v>101</v>
      </c>
      <c r="X3" s="28" t="s">
        <v>55</v>
      </c>
      <c r="Y3" s="28" t="s">
        <v>103</v>
      </c>
      <c r="Z3" s="156" t="s">
        <v>31</v>
      </c>
      <c r="AA3" s="26" t="s">
        <v>79</v>
      </c>
      <c r="AB3" s="26" t="s">
        <v>52</v>
      </c>
      <c r="AC3" s="26" t="s">
        <v>53</v>
      </c>
      <c r="AD3" s="26" t="s">
        <v>101</v>
      </c>
      <c r="AE3" s="28" t="s">
        <v>55</v>
      </c>
      <c r="AF3" s="28" t="s">
        <v>103</v>
      </c>
      <c r="AG3" s="156" t="s">
        <v>31</v>
      </c>
      <c r="AH3" s="28" t="s">
        <v>79</v>
      </c>
      <c r="AI3" s="28" t="s">
        <v>52</v>
      </c>
      <c r="AJ3" s="28" t="s">
        <v>53</v>
      </c>
      <c r="AK3" s="28" t="s">
        <v>101</v>
      </c>
      <c r="AL3" s="28" t="s">
        <v>55</v>
      </c>
      <c r="AM3" s="28" t="s">
        <v>103</v>
      </c>
      <c r="AN3" s="156" t="s">
        <v>31</v>
      </c>
      <c r="AO3" s="28" t="s">
        <v>79</v>
      </c>
      <c r="AP3" s="28" t="s">
        <v>52</v>
      </c>
      <c r="AQ3" s="26" t="s">
        <v>53</v>
      </c>
      <c r="AR3" s="28" t="s">
        <v>101</v>
      </c>
      <c r="AS3" s="28" t="s">
        <v>55</v>
      </c>
      <c r="AT3" s="28" t="s">
        <v>103</v>
      </c>
      <c r="AU3" s="156" t="s">
        <v>31</v>
      </c>
      <c r="AV3" s="28" t="s">
        <v>79</v>
      </c>
      <c r="AW3" s="28" t="s">
        <v>52</v>
      </c>
      <c r="AX3" s="28" t="s">
        <v>53</v>
      </c>
      <c r="AY3" s="27" t="s">
        <v>101</v>
      </c>
      <c r="AZ3" s="27" t="s">
        <v>55</v>
      </c>
      <c r="BA3" s="29" t="s">
        <v>31</v>
      </c>
      <c r="BB3" s="30" t="s">
        <v>79</v>
      </c>
      <c r="BC3" s="28" t="s">
        <v>52</v>
      </c>
      <c r="BD3" s="28" t="s">
        <v>53</v>
      </c>
      <c r="BE3" s="28" t="s">
        <v>101</v>
      </c>
      <c r="BF3" s="27" t="s">
        <v>55</v>
      </c>
      <c r="BG3" s="20" t="s">
        <v>103</v>
      </c>
      <c r="BH3" s="25" t="s">
        <v>57</v>
      </c>
      <c r="BI3" s="23" t="s">
        <v>41</v>
      </c>
      <c r="BJ3" s="236"/>
      <c r="BK3" s="233"/>
    </row>
    <row r="4" spans="1:95" ht="8.25" customHeight="1" x14ac:dyDescent="0.2">
      <c r="B4" s="243" t="s">
        <v>88</v>
      </c>
      <c r="C4" s="244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7"/>
      <c r="BJ4" s="234"/>
      <c r="BK4" s="234"/>
    </row>
    <row r="5" spans="1:95" ht="8.25" customHeight="1" x14ac:dyDescent="0.2">
      <c r="B5" s="228" t="s">
        <v>160</v>
      </c>
      <c r="C5" s="229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9"/>
      <c r="BJ5" s="31"/>
      <c r="BK5" s="31"/>
    </row>
    <row r="6" spans="1:95" s="8" customFormat="1" ht="8.25" customHeight="1" x14ac:dyDescent="0.2">
      <c r="A6" s="32" t="s">
        <v>12</v>
      </c>
      <c r="B6" s="33" t="s">
        <v>114</v>
      </c>
      <c r="C6" s="34" t="s">
        <v>13</v>
      </c>
      <c r="D6" s="35" t="s">
        <v>61</v>
      </c>
      <c r="E6" s="32"/>
      <c r="F6" s="32"/>
      <c r="G6" s="32"/>
      <c r="H6" s="36">
        <v>4</v>
      </c>
      <c r="I6" s="36">
        <f t="shared" ref="I6:I19" si="0">K6/36</f>
        <v>3.5</v>
      </c>
      <c r="J6" s="36">
        <f t="shared" ref="J6:J19" si="1">H6*36</f>
        <v>144</v>
      </c>
      <c r="K6" s="36">
        <f t="shared" ref="K6:K19" si="2">L6+Q6</f>
        <v>126</v>
      </c>
      <c r="L6" s="36">
        <f>M6</f>
        <v>36</v>
      </c>
      <c r="M6" s="36">
        <f t="shared" ref="M6:M19" si="3">N6+O6+P6</f>
        <v>36</v>
      </c>
      <c r="N6" s="36">
        <f>U6+AB6+AI6+AP6+AW6</f>
        <v>0</v>
      </c>
      <c r="O6" s="36">
        <f>V6+AC6+AJ6+AQ6+AX6</f>
        <v>0</v>
      </c>
      <c r="P6" s="36">
        <f>W6+AD6+AK6+AR6+AY6</f>
        <v>36</v>
      </c>
      <c r="Q6" s="36">
        <f>X6+AE6+AL6+AS6+AZ6</f>
        <v>90</v>
      </c>
      <c r="R6" s="37">
        <f>Y6+AF6+AM6+AT6+BG6</f>
        <v>18</v>
      </c>
      <c r="S6" s="145">
        <v>2</v>
      </c>
      <c r="T6" s="36">
        <f>U6+V6+W6</f>
        <v>18</v>
      </c>
      <c r="U6" s="36"/>
      <c r="V6" s="36"/>
      <c r="W6" s="36">
        <v>18</v>
      </c>
      <c r="X6" s="36">
        <v>45</v>
      </c>
      <c r="Y6" s="36"/>
      <c r="Z6" s="152">
        <v>2</v>
      </c>
      <c r="AA6" s="36">
        <f t="shared" ref="AA6" si="4">AB6+AC6+AD6</f>
        <v>18</v>
      </c>
      <c r="AB6" s="36"/>
      <c r="AC6" s="36"/>
      <c r="AD6" s="36">
        <v>18</v>
      </c>
      <c r="AE6" s="36">
        <v>45</v>
      </c>
      <c r="AF6" s="36">
        <v>18</v>
      </c>
      <c r="AG6" s="152"/>
      <c r="AH6" s="36"/>
      <c r="AI6" s="36"/>
      <c r="AJ6" s="36"/>
      <c r="AK6" s="36"/>
      <c r="AL6" s="36"/>
      <c r="AM6" s="36"/>
      <c r="AN6" s="160"/>
      <c r="AO6" s="36"/>
      <c r="AP6" s="36"/>
      <c r="AQ6" s="36"/>
      <c r="AR6" s="36"/>
      <c r="AS6" s="36"/>
      <c r="AT6" s="36"/>
      <c r="AU6" s="160"/>
      <c r="AV6" s="36"/>
      <c r="AW6" s="36"/>
      <c r="AX6" s="36"/>
      <c r="AY6" s="39"/>
      <c r="AZ6" s="39"/>
      <c r="BA6" s="40"/>
      <c r="BB6" s="39"/>
      <c r="BC6" s="39"/>
      <c r="BD6" s="39"/>
      <c r="BE6" s="39"/>
      <c r="BF6" s="39"/>
      <c r="BG6" s="37"/>
      <c r="BH6" s="35" t="s">
        <v>59</v>
      </c>
      <c r="BI6" s="33" t="s">
        <v>60</v>
      </c>
      <c r="BJ6" s="41" t="s">
        <v>3</v>
      </c>
      <c r="BK6" s="41" t="s">
        <v>162</v>
      </c>
    </row>
    <row r="7" spans="1:95" s="8" customFormat="1" ht="8.25" customHeight="1" x14ac:dyDescent="0.2">
      <c r="A7" s="32" t="s">
        <v>12</v>
      </c>
      <c r="B7" s="33" t="s">
        <v>115</v>
      </c>
      <c r="C7" s="34" t="s">
        <v>14</v>
      </c>
      <c r="D7" s="35"/>
      <c r="E7" s="32"/>
      <c r="F7" s="32" t="s">
        <v>59</v>
      </c>
      <c r="G7" s="32"/>
      <c r="H7" s="36">
        <v>2</v>
      </c>
      <c r="I7" s="36">
        <f t="shared" si="0"/>
        <v>2</v>
      </c>
      <c r="J7" s="36">
        <f t="shared" si="1"/>
        <v>72</v>
      </c>
      <c r="K7" s="36">
        <f t="shared" si="2"/>
        <v>72</v>
      </c>
      <c r="L7" s="36">
        <f t="shared" ref="L7:L19" si="5">M7</f>
        <v>22</v>
      </c>
      <c r="M7" s="42">
        <f t="shared" si="3"/>
        <v>22</v>
      </c>
      <c r="N7" s="36">
        <f>U7+AB7+AI7+AP7+AW7</f>
        <v>10</v>
      </c>
      <c r="O7" s="36">
        <f t="shared" ref="O7:O19" si="6">V7+AC7+AJ7+AQ7+AX7</f>
        <v>12</v>
      </c>
      <c r="P7" s="36">
        <f t="shared" ref="P7:P19" si="7">W7+AD7+AK7+AR7+AY7</f>
        <v>0</v>
      </c>
      <c r="Q7" s="36">
        <f t="shared" ref="Q7:Q17" si="8">X7+AE7+AL7+AS7+AZ7</f>
        <v>50</v>
      </c>
      <c r="R7" s="37"/>
      <c r="S7" s="145">
        <v>2</v>
      </c>
      <c r="T7" s="36">
        <f t="shared" ref="T7:T15" si="9">U7+V7+W7</f>
        <v>22</v>
      </c>
      <c r="U7" s="36">
        <v>10</v>
      </c>
      <c r="V7" s="36">
        <v>12</v>
      </c>
      <c r="W7" s="36">
        <v>0</v>
      </c>
      <c r="X7" s="36">
        <v>50</v>
      </c>
      <c r="Y7" s="36"/>
      <c r="Z7" s="152"/>
      <c r="AA7" s="36"/>
      <c r="AB7" s="36"/>
      <c r="AC7" s="36"/>
      <c r="AD7" s="36"/>
      <c r="AE7" s="36"/>
      <c r="AF7" s="36"/>
      <c r="AG7" s="152"/>
      <c r="AH7" s="36"/>
      <c r="AI7" s="36"/>
      <c r="AJ7" s="36"/>
      <c r="AK7" s="36"/>
      <c r="AL7" s="36"/>
      <c r="AM7" s="36"/>
      <c r="AN7" s="160"/>
      <c r="AO7" s="36"/>
      <c r="AP7" s="36"/>
      <c r="AQ7" s="36"/>
      <c r="AR7" s="36"/>
      <c r="AS7" s="36"/>
      <c r="AT7" s="36"/>
      <c r="AU7" s="160"/>
      <c r="AV7" s="36"/>
      <c r="AW7" s="36"/>
      <c r="AX7" s="36"/>
      <c r="AY7" s="39"/>
      <c r="AZ7" s="39"/>
      <c r="BA7" s="40"/>
      <c r="BB7" s="39"/>
      <c r="BC7" s="39"/>
      <c r="BD7" s="39"/>
      <c r="BE7" s="39"/>
      <c r="BF7" s="39"/>
      <c r="BG7" s="37"/>
      <c r="BH7" s="35" t="s">
        <v>61</v>
      </c>
      <c r="BI7" s="33" t="s">
        <v>62</v>
      </c>
      <c r="BJ7" s="41" t="s">
        <v>4</v>
      </c>
      <c r="BK7" s="41" t="s">
        <v>4</v>
      </c>
    </row>
    <row r="8" spans="1:95" s="7" customFormat="1" ht="8.25" customHeight="1" x14ac:dyDescent="0.2">
      <c r="A8" s="32" t="s">
        <v>12</v>
      </c>
      <c r="B8" s="33" t="s">
        <v>116</v>
      </c>
      <c r="C8" s="34" t="s">
        <v>78</v>
      </c>
      <c r="D8" s="35"/>
      <c r="E8" s="32"/>
      <c r="F8" s="32" t="s">
        <v>61</v>
      </c>
      <c r="G8" s="32"/>
      <c r="H8" s="36">
        <v>3</v>
      </c>
      <c r="I8" s="36">
        <f t="shared" si="0"/>
        <v>3</v>
      </c>
      <c r="J8" s="36">
        <f t="shared" si="1"/>
        <v>108</v>
      </c>
      <c r="K8" s="36">
        <f t="shared" si="2"/>
        <v>108</v>
      </c>
      <c r="L8" s="36">
        <f t="shared" si="5"/>
        <v>36</v>
      </c>
      <c r="M8" s="42">
        <f t="shared" si="3"/>
        <v>36</v>
      </c>
      <c r="N8" s="36">
        <f>U8+AB8+AI8+AP8+AW8</f>
        <v>10</v>
      </c>
      <c r="O8" s="36">
        <f t="shared" si="6"/>
        <v>0</v>
      </c>
      <c r="P8" s="36">
        <f t="shared" si="7"/>
        <v>26</v>
      </c>
      <c r="Q8" s="36">
        <f t="shared" si="8"/>
        <v>72</v>
      </c>
      <c r="R8" s="37"/>
      <c r="S8" s="145"/>
      <c r="T8" s="36"/>
      <c r="U8" s="36"/>
      <c r="V8" s="36"/>
      <c r="W8" s="36"/>
      <c r="X8" s="36"/>
      <c r="Y8" s="36"/>
      <c r="Z8" s="152">
        <v>3</v>
      </c>
      <c r="AA8" s="36">
        <f t="shared" ref="AA8" si="10">AB8+AC8+AD8</f>
        <v>36</v>
      </c>
      <c r="AB8" s="36">
        <v>10</v>
      </c>
      <c r="AC8" s="36"/>
      <c r="AD8" s="36">
        <v>26</v>
      </c>
      <c r="AE8" s="36">
        <v>72</v>
      </c>
      <c r="AF8" s="36"/>
      <c r="AG8" s="152"/>
      <c r="AH8" s="36"/>
      <c r="AI8" s="36"/>
      <c r="AJ8" s="36"/>
      <c r="AK8" s="36"/>
      <c r="AL8" s="36"/>
      <c r="AM8" s="36"/>
      <c r="AN8" s="160"/>
      <c r="AO8" s="36"/>
      <c r="AP8" s="36"/>
      <c r="AQ8" s="36"/>
      <c r="AR8" s="36"/>
      <c r="AS8" s="36"/>
      <c r="AT8" s="36"/>
      <c r="AU8" s="160"/>
      <c r="AV8" s="36"/>
      <c r="AW8" s="36"/>
      <c r="AX8" s="36"/>
      <c r="AY8" s="39"/>
      <c r="AZ8" s="39"/>
      <c r="BA8" s="40"/>
      <c r="BB8" s="39"/>
      <c r="BC8" s="39"/>
      <c r="BD8" s="39"/>
      <c r="BE8" s="39"/>
      <c r="BF8" s="39"/>
      <c r="BG8" s="37"/>
      <c r="BH8" s="35" t="s">
        <v>63</v>
      </c>
      <c r="BI8" s="33" t="s">
        <v>80</v>
      </c>
      <c r="BJ8" s="41" t="s">
        <v>81</v>
      </c>
      <c r="BK8" s="41" t="s">
        <v>163</v>
      </c>
    </row>
    <row r="9" spans="1:95" s="8" customFormat="1" ht="8.25" customHeight="1" x14ac:dyDescent="0.2">
      <c r="A9" s="32" t="s">
        <v>12</v>
      </c>
      <c r="B9" s="33" t="s">
        <v>117</v>
      </c>
      <c r="C9" s="34" t="s">
        <v>91</v>
      </c>
      <c r="D9" s="35"/>
      <c r="E9" s="32" t="s">
        <v>59</v>
      </c>
      <c r="F9" s="32"/>
      <c r="G9" s="32"/>
      <c r="H9" s="36">
        <v>2</v>
      </c>
      <c r="I9" s="36">
        <f t="shared" si="0"/>
        <v>2</v>
      </c>
      <c r="J9" s="36">
        <f t="shared" si="1"/>
        <v>72</v>
      </c>
      <c r="K9" s="36">
        <f t="shared" si="2"/>
        <v>72</v>
      </c>
      <c r="L9" s="36">
        <f t="shared" si="5"/>
        <v>24</v>
      </c>
      <c r="M9" s="42">
        <f t="shared" si="3"/>
        <v>24</v>
      </c>
      <c r="N9" s="36">
        <f>U9+AB9+AI9+AP9+AW9</f>
        <v>8</v>
      </c>
      <c r="O9" s="36">
        <f t="shared" si="6"/>
        <v>16</v>
      </c>
      <c r="P9" s="36">
        <f t="shared" si="7"/>
        <v>0</v>
      </c>
      <c r="Q9" s="36">
        <f t="shared" si="8"/>
        <v>48</v>
      </c>
      <c r="R9" s="37"/>
      <c r="S9" s="145">
        <v>2</v>
      </c>
      <c r="T9" s="36">
        <f t="shared" si="9"/>
        <v>24</v>
      </c>
      <c r="U9" s="36">
        <v>8</v>
      </c>
      <c r="V9" s="36">
        <v>16</v>
      </c>
      <c r="W9" s="36"/>
      <c r="X9" s="36">
        <v>48</v>
      </c>
      <c r="Y9" s="36"/>
      <c r="Z9" s="152"/>
      <c r="AA9" s="36"/>
      <c r="AB9" s="36"/>
      <c r="AC9" s="36"/>
      <c r="AD9" s="36"/>
      <c r="AE9" s="36"/>
      <c r="AF9" s="36"/>
      <c r="AG9" s="152"/>
      <c r="AH9" s="36"/>
      <c r="AI9" s="36"/>
      <c r="AJ9" s="36"/>
      <c r="AK9" s="36"/>
      <c r="AL9" s="36"/>
      <c r="AM9" s="36"/>
      <c r="AN9" s="160"/>
      <c r="AO9" s="36"/>
      <c r="AP9" s="36"/>
      <c r="AQ9" s="36"/>
      <c r="AR9" s="36"/>
      <c r="AS9" s="36"/>
      <c r="AT9" s="36"/>
      <c r="AU9" s="160"/>
      <c r="AV9" s="36"/>
      <c r="AW9" s="36"/>
      <c r="AX9" s="36"/>
      <c r="AY9" s="39"/>
      <c r="AZ9" s="39"/>
      <c r="BA9" s="40"/>
      <c r="BB9" s="39"/>
      <c r="BC9" s="39"/>
      <c r="BD9" s="39"/>
      <c r="BE9" s="39"/>
      <c r="BF9" s="39"/>
      <c r="BG9" s="37"/>
      <c r="BH9" s="35" t="s">
        <v>58</v>
      </c>
      <c r="BI9" s="33" t="s">
        <v>64</v>
      </c>
      <c r="BJ9" s="41" t="s">
        <v>6</v>
      </c>
      <c r="BK9" s="41" t="s">
        <v>6</v>
      </c>
    </row>
    <row r="10" spans="1:95" s="8" customFormat="1" ht="8.25" customHeight="1" x14ac:dyDescent="0.2">
      <c r="A10" s="63" t="s">
        <v>12</v>
      </c>
      <c r="B10" s="33" t="s">
        <v>118</v>
      </c>
      <c r="C10" s="65" t="s">
        <v>92</v>
      </c>
      <c r="D10" s="66"/>
      <c r="E10" s="63" t="s">
        <v>61</v>
      </c>
      <c r="F10" s="63"/>
      <c r="G10" s="63"/>
      <c r="H10" s="67">
        <v>2</v>
      </c>
      <c r="I10" s="67">
        <f t="shared" si="0"/>
        <v>2</v>
      </c>
      <c r="J10" s="67">
        <f t="shared" si="1"/>
        <v>72</v>
      </c>
      <c r="K10" s="67">
        <f t="shared" si="2"/>
        <v>72</v>
      </c>
      <c r="L10" s="36">
        <f t="shared" si="5"/>
        <v>22</v>
      </c>
      <c r="M10" s="67">
        <f t="shared" si="3"/>
        <v>22</v>
      </c>
      <c r="N10" s="67">
        <f t="shared" ref="N10:N19" si="11">U10+AB10+AI10+AP10+AW10</f>
        <v>8</v>
      </c>
      <c r="O10" s="67">
        <f t="shared" si="6"/>
        <v>0</v>
      </c>
      <c r="P10" s="67">
        <f t="shared" si="7"/>
        <v>14</v>
      </c>
      <c r="Q10" s="67">
        <f t="shared" si="8"/>
        <v>50</v>
      </c>
      <c r="R10" s="68"/>
      <c r="S10" s="145" t="s">
        <v>98</v>
      </c>
      <c r="T10" s="36"/>
      <c r="U10" s="67"/>
      <c r="V10" s="67"/>
      <c r="W10" s="67"/>
      <c r="X10" s="67"/>
      <c r="Y10" s="67"/>
      <c r="Z10" s="152">
        <v>2</v>
      </c>
      <c r="AA10" s="36">
        <f t="shared" ref="AA10" si="12">AB10+AC10+AD10</f>
        <v>22</v>
      </c>
      <c r="AB10" s="67">
        <v>8</v>
      </c>
      <c r="AC10" s="67"/>
      <c r="AD10" s="67">
        <v>14</v>
      </c>
      <c r="AE10" s="67">
        <v>50</v>
      </c>
      <c r="AF10" s="67"/>
      <c r="AG10" s="152"/>
      <c r="AH10" s="67"/>
      <c r="AI10" s="67"/>
      <c r="AJ10" s="67"/>
      <c r="AK10" s="67"/>
      <c r="AL10" s="67"/>
      <c r="AM10" s="67"/>
      <c r="AN10" s="160"/>
      <c r="AO10" s="67"/>
      <c r="AP10" s="67"/>
      <c r="AQ10" s="67"/>
      <c r="AR10" s="67"/>
      <c r="AS10" s="67"/>
      <c r="AT10" s="67"/>
      <c r="AU10" s="160"/>
      <c r="AV10" s="67"/>
      <c r="AW10" s="67"/>
      <c r="AX10" s="67"/>
      <c r="AY10" s="71"/>
      <c r="AZ10" s="71"/>
      <c r="BA10" s="72"/>
      <c r="BB10" s="71"/>
      <c r="BC10" s="71"/>
      <c r="BD10" s="71"/>
      <c r="BE10" s="71"/>
      <c r="BF10" s="71"/>
      <c r="BG10" s="68"/>
      <c r="BH10" s="66" t="s">
        <v>58</v>
      </c>
      <c r="BI10" s="64" t="s">
        <v>64</v>
      </c>
      <c r="BJ10" s="73" t="s">
        <v>6</v>
      </c>
      <c r="BK10" s="73" t="s">
        <v>6</v>
      </c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</row>
    <row r="11" spans="1:95" s="8" customFormat="1" ht="8.25" customHeight="1" x14ac:dyDescent="0.2">
      <c r="A11" s="63" t="s">
        <v>12</v>
      </c>
      <c r="B11" s="33" t="s">
        <v>119</v>
      </c>
      <c r="C11" s="65" t="s">
        <v>93</v>
      </c>
      <c r="D11" s="66" t="s">
        <v>59</v>
      </c>
      <c r="E11" s="63"/>
      <c r="F11" s="63"/>
      <c r="G11" s="63"/>
      <c r="H11" s="67">
        <v>3</v>
      </c>
      <c r="I11" s="67">
        <f t="shared" si="0"/>
        <v>2.5</v>
      </c>
      <c r="J11" s="67">
        <f t="shared" si="1"/>
        <v>108</v>
      </c>
      <c r="K11" s="67">
        <f t="shared" si="2"/>
        <v>90</v>
      </c>
      <c r="L11" s="36">
        <f t="shared" si="5"/>
        <v>28</v>
      </c>
      <c r="M11" s="67">
        <f t="shared" si="3"/>
        <v>28</v>
      </c>
      <c r="N11" s="67">
        <f t="shared" si="11"/>
        <v>8</v>
      </c>
      <c r="O11" s="67">
        <f t="shared" si="6"/>
        <v>0</v>
      </c>
      <c r="P11" s="67">
        <f t="shared" si="7"/>
        <v>20</v>
      </c>
      <c r="Q11" s="67">
        <f t="shared" si="8"/>
        <v>62</v>
      </c>
      <c r="R11" s="68">
        <f t="shared" ref="R11:R18" si="13">Y11+AF11+AM11+AT11+BG11</f>
        <v>18</v>
      </c>
      <c r="S11" s="146">
        <v>3</v>
      </c>
      <c r="T11" s="36">
        <f t="shared" si="9"/>
        <v>28</v>
      </c>
      <c r="U11" s="67">
        <v>8</v>
      </c>
      <c r="V11" s="67"/>
      <c r="W11" s="67">
        <v>20</v>
      </c>
      <c r="X11" s="67">
        <v>62</v>
      </c>
      <c r="Y11" s="67">
        <v>18</v>
      </c>
      <c r="Z11" s="152"/>
      <c r="AA11" s="67"/>
      <c r="AB11" s="67"/>
      <c r="AC11" s="67"/>
      <c r="AD11" s="67"/>
      <c r="AE11" s="67"/>
      <c r="AF11" s="67"/>
      <c r="AG11" s="152"/>
      <c r="AH11" s="67"/>
      <c r="AI11" s="67"/>
      <c r="AJ11" s="67"/>
      <c r="AK11" s="67"/>
      <c r="AL11" s="67"/>
      <c r="AM11" s="67"/>
      <c r="AN11" s="160"/>
      <c r="AO11" s="67"/>
      <c r="AP11" s="67"/>
      <c r="AQ11" s="67"/>
      <c r="AR11" s="67"/>
      <c r="AS11" s="67"/>
      <c r="AT11" s="67"/>
      <c r="AU11" s="160"/>
      <c r="AV11" s="67"/>
      <c r="AW11" s="67"/>
      <c r="AX11" s="67"/>
      <c r="AY11" s="71"/>
      <c r="AZ11" s="71"/>
      <c r="BA11" s="72"/>
      <c r="BB11" s="71"/>
      <c r="BC11" s="71"/>
      <c r="BD11" s="71"/>
      <c r="BE11" s="71"/>
      <c r="BF11" s="71"/>
      <c r="BG11" s="68"/>
      <c r="BH11" s="66" t="s">
        <v>58</v>
      </c>
      <c r="BI11" s="64" t="s">
        <v>64</v>
      </c>
      <c r="BJ11" s="73" t="s">
        <v>5</v>
      </c>
      <c r="BK11" s="73" t="s">
        <v>11</v>
      </c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</row>
    <row r="12" spans="1:95" s="8" customFormat="1" ht="8.25" customHeight="1" x14ac:dyDescent="0.2">
      <c r="A12" s="63" t="s">
        <v>12</v>
      </c>
      <c r="B12" s="33" t="s">
        <v>120</v>
      </c>
      <c r="C12" s="65" t="s">
        <v>94</v>
      </c>
      <c r="D12" s="75"/>
      <c r="E12" s="63"/>
      <c r="F12" s="63" t="s">
        <v>61</v>
      </c>
      <c r="G12" s="63"/>
      <c r="H12" s="67">
        <v>2</v>
      </c>
      <c r="I12" s="67">
        <f t="shared" si="0"/>
        <v>2</v>
      </c>
      <c r="J12" s="67">
        <f t="shared" si="1"/>
        <v>72</v>
      </c>
      <c r="K12" s="67">
        <f t="shared" si="2"/>
        <v>72</v>
      </c>
      <c r="L12" s="36">
        <f t="shared" si="5"/>
        <v>22</v>
      </c>
      <c r="M12" s="67">
        <f t="shared" si="3"/>
        <v>22</v>
      </c>
      <c r="N12" s="67">
        <f t="shared" si="11"/>
        <v>4</v>
      </c>
      <c r="O12" s="67">
        <f t="shared" si="6"/>
        <v>0</v>
      </c>
      <c r="P12" s="67">
        <f t="shared" si="7"/>
        <v>18</v>
      </c>
      <c r="Q12" s="67">
        <f t="shared" si="8"/>
        <v>50</v>
      </c>
      <c r="R12" s="68"/>
      <c r="S12" s="145"/>
      <c r="T12" s="36"/>
      <c r="U12" s="67"/>
      <c r="V12" s="67"/>
      <c r="W12" s="67"/>
      <c r="X12" s="67"/>
      <c r="Y12" s="67"/>
      <c r="Z12" s="152">
        <v>2</v>
      </c>
      <c r="AA12" s="36">
        <f t="shared" ref="AA12" si="14">AB12+AC12+AD12</f>
        <v>22</v>
      </c>
      <c r="AB12" s="67">
        <v>4</v>
      </c>
      <c r="AC12" s="67"/>
      <c r="AD12" s="67">
        <v>18</v>
      </c>
      <c r="AE12" s="67">
        <v>50</v>
      </c>
      <c r="AF12" s="67"/>
      <c r="AG12" s="152"/>
      <c r="AH12" s="67"/>
      <c r="AI12" s="67"/>
      <c r="AJ12" s="67"/>
      <c r="AK12" s="67"/>
      <c r="AL12" s="67"/>
      <c r="AM12" s="67"/>
      <c r="AN12" s="160"/>
      <c r="AO12" s="67"/>
      <c r="AP12" s="67"/>
      <c r="AQ12" s="67"/>
      <c r="AR12" s="67"/>
      <c r="AS12" s="67"/>
      <c r="AT12" s="67"/>
      <c r="AU12" s="160"/>
      <c r="AV12" s="67"/>
      <c r="AW12" s="67"/>
      <c r="AX12" s="67"/>
      <c r="AY12" s="71"/>
      <c r="AZ12" s="71"/>
      <c r="BA12" s="72"/>
      <c r="BB12" s="71"/>
      <c r="BC12" s="71"/>
      <c r="BD12" s="71"/>
      <c r="BE12" s="71"/>
      <c r="BF12" s="71"/>
      <c r="BG12" s="68"/>
      <c r="BH12" s="66" t="s">
        <v>58</v>
      </c>
      <c r="BI12" s="64" t="s">
        <v>64</v>
      </c>
      <c r="BJ12" s="73" t="s">
        <v>11</v>
      </c>
      <c r="BK12" s="73" t="s">
        <v>77</v>
      </c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</row>
    <row r="13" spans="1:95" s="61" customFormat="1" ht="8.25" customHeight="1" x14ac:dyDescent="0.2">
      <c r="A13" s="63" t="s">
        <v>12</v>
      </c>
      <c r="B13" s="33" t="s">
        <v>121</v>
      </c>
      <c r="C13" s="76" t="s">
        <v>109</v>
      </c>
      <c r="D13" s="66" t="s">
        <v>63</v>
      </c>
      <c r="E13" s="63" t="s">
        <v>61</v>
      </c>
      <c r="F13" s="63"/>
      <c r="G13" s="63"/>
      <c r="H13" s="67">
        <v>4</v>
      </c>
      <c r="I13" s="67">
        <f t="shared" si="0"/>
        <v>3.5</v>
      </c>
      <c r="J13" s="67">
        <f t="shared" si="1"/>
        <v>144</v>
      </c>
      <c r="K13" s="67">
        <f t="shared" si="2"/>
        <v>126</v>
      </c>
      <c r="L13" s="36">
        <f t="shared" si="5"/>
        <v>48</v>
      </c>
      <c r="M13" s="67">
        <f t="shared" si="3"/>
        <v>48</v>
      </c>
      <c r="N13" s="67">
        <f t="shared" si="11"/>
        <v>0</v>
      </c>
      <c r="O13" s="67">
        <f t="shared" si="6"/>
        <v>18</v>
      </c>
      <c r="P13" s="67">
        <f t="shared" si="7"/>
        <v>30</v>
      </c>
      <c r="Q13" s="67">
        <f t="shared" si="8"/>
        <v>78</v>
      </c>
      <c r="R13" s="68">
        <f t="shared" si="13"/>
        <v>18</v>
      </c>
      <c r="S13" s="145"/>
      <c r="T13" s="36"/>
      <c r="U13" s="67"/>
      <c r="V13" s="67"/>
      <c r="W13" s="67"/>
      <c r="X13" s="67"/>
      <c r="Y13" s="67"/>
      <c r="Z13" s="152">
        <v>2</v>
      </c>
      <c r="AA13" s="36">
        <f t="shared" ref="AA13" si="15">AB13+AC13+AD13</f>
        <v>20</v>
      </c>
      <c r="AB13" s="67"/>
      <c r="AC13" s="67">
        <v>10</v>
      </c>
      <c r="AD13" s="67">
        <v>10</v>
      </c>
      <c r="AE13" s="67">
        <v>52</v>
      </c>
      <c r="AF13" s="67"/>
      <c r="AG13" s="152">
        <v>2</v>
      </c>
      <c r="AH13" s="36">
        <f t="shared" ref="AH13" si="16">AI13+AJ13+AK13</f>
        <v>28</v>
      </c>
      <c r="AI13" s="67"/>
      <c r="AJ13" s="67">
        <v>8</v>
      </c>
      <c r="AK13" s="67">
        <v>20</v>
      </c>
      <c r="AL13" s="67">
        <v>26</v>
      </c>
      <c r="AM13" s="67">
        <v>18</v>
      </c>
      <c r="AN13" s="160"/>
      <c r="AO13" s="67"/>
      <c r="AP13" s="67"/>
      <c r="AQ13" s="67"/>
      <c r="AR13" s="67"/>
      <c r="AS13" s="67"/>
      <c r="AT13" s="67"/>
      <c r="AU13" s="160"/>
      <c r="AV13" s="67"/>
      <c r="AW13" s="67"/>
      <c r="AX13" s="67"/>
      <c r="AY13" s="71"/>
      <c r="AZ13" s="71"/>
      <c r="BA13" s="72"/>
      <c r="BB13" s="71"/>
      <c r="BC13" s="71"/>
      <c r="BD13" s="71"/>
      <c r="BE13" s="71"/>
      <c r="BF13" s="71"/>
      <c r="BG13" s="68"/>
      <c r="BH13" s="66" t="s">
        <v>58</v>
      </c>
      <c r="BI13" s="64" t="s">
        <v>64</v>
      </c>
      <c r="BJ13" s="73" t="s">
        <v>8</v>
      </c>
      <c r="BK13" s="73" t="s">
        <v>8</v>
      </c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</row>
    <row r="14" spans="1:95" s="8" customFormat="1" ht="8.25" customHeight="1" x14ac:dyDescent="0.2">
      <c r="A14" s="63" t="s">
        <v>12</v>
      </c>
      <c r="B14" s="33" t="s">
        <v>122</v>
      </c>
      <c r="C14" s="65" t="s">
        <v>87</v>
      </c>
      <c r="D14" s="66" t="s">
        <v>59</v>
      </c>
      <c r="E14" s="63"/>
      <c r="F14" s="63"/>
      <c r="G14" s="63"/>
      <c r="H14" s="67">
        <v>3</v>
      </c>
      <c r="I14" s="67">
        <f t="shared" si="0"/>
        <v>2.5</v>
      </c>
      <c r="J14" s="67">
        <f t="shared" si="1"/>
        <v>108</v>
      </c>
      <c r="K14" s="67">
        <f t="shared" si="2"/>
        <v>90</v>
      </c>
      <c r="L14" s="36">
        <f t="shared" si="5"/>
        <v>32</v>
      </c>
      <c r="M14" s="67">
        <f t="shared" si="3"/>
        <v>32</v>
      </c>
      <c r="N14" s="67">
        <f t="shared" si="11"/>
        <v>8</v>
      </c>
      <c r="O14" s="67">
        <f t="shared" si="6"/>
        <v>12</v>
      </c>
      <c r="P14" s="67">
        <f t="shared" si="7"/>
        <v>12</v>
      </c>
      <c r="Q14" s="67">
        <f t="shared" si="8"/>
        <v>58</v>
      </c>
      <c r="R14" s="68">
        <f t="shared" si="13"/>
        <v>18</v>
      </c>
      <c r="S14" s="145">
        <v>3</v>
      </c>
      <c r="T14" s="36">
        <f t="shared" si="9"/>
        <v>32</v>
      </c>
      <c r="U14" s="67">
        <v>8</v>
      </c>
      <c r="V14" s="67">
        <v>12</v>
      </c>
      <c r="W14" s="67">
        <v>12</v>
      </c>
      <c r="X14" s="67">
        <v>58</v>
      </c>
      <c r="Y14" s="67">
        <v>18</v>
      </c>
      <c r="Z14" s="152"/>
      <c r="AA14" s="67"/>
      <c r="AB14" s="67"/>
      <c r="AC14" s="67"/>
      <c r="AD14" s="67"/>
      <c r="AE14" s="67"/>
      <c r="AF14" s="67"/>
      <c r="AG14" s="152"/>
      <c r="AH14" s="67"/>
      <c r="AI14" s="67"/>
      <c r="AJ14" s="67"/>
      <c r="AK14" s="67"/>
      <c r="AL14" s="67"/>
      <c r="AM14" s="67"/>
      <c r="AN14" s="160"/>
      <c r="AO14" s="67"/>
      <c r="AP14" s="67"/>
      <c r="AQ14" s="67"/>
      <c r="AR14" s="67"/>
      <c r="AS14" s="67"/>
      <c r="AT14" s="67"/>
      <c r="AU14" s="160"/>
      <c r="AV14" s="67"/>
      <c r="AW14" s="67"/>
      <c r="AX14" s="67"/>
      <c r="AY14" s="71"/>
      <c r="AZ14" s="71"/>
      <c r="BA14" s="72"/>
      <c r="BB14" s="71"/>
      <c r="BC14" s="71"/>
      <c r="BD14" s="71"/>
      <c r="BE14" s="71"/>
      <c r="BF14" s="71"/>
      <c r="BG14" s="68"/>
      <c r="BH14" s="66" t="s">
        <v>58</v>
      </c>
      <c r="BI14" s="64" t="s">
        <v>64</v>
      </c>
      <c r="BJ14" s="73" t="s">
        <v>6</v>
      </c>
      <c r="BK14" s="73" t="s">
        <v>6</v>
      </c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</row>
    <row r="15" spans="1:95" s="8" customFormat="1" ht="7.5" customHeight="1" x14ac:dyDescent="0.2">
      <c r="A15" s="63" t="s">
        <v>12</v>
      </c>
      <c r="B15" s="33" t="s">
        <v>123</v>
      </c>
      <c r="C15" s="65" t="s">
        <v>84</v>
      </c>
      <c r="D15" s="66"/>
      <c r="E15" s="63" t="s">
        <v>59</v>
      </c>
      <c r="F15" s="63"/>
      <c r="G15" s="63"/>
      <c r="H15" s="67">
        <v>2</v>
      </c>
      <c r="I15" s="67">
        <f t="shared" si="0"/>
        <v>2</v>
      </c>
      <c r="J15" s="67">
        <f t="shared" si="1"/>
        <v>72</v>
      </c>
      <c r="K15" s="67">
        <f t="shared" si="2"/>
        <v>72</v>
      </c>
      <c r="L15" s="36">
        <f t="shared" si="5"/>
        <v>24</v>
      </c>
      <c r="M15" s="67">
        <f t="shared" si="3"/>
        <v>24</v>
      </c>
      <c r="N15" s="67">
        <f t="shared" si="11"/>
        <v>8</v>
      </c>
      <c r="O15" s="67">
        <f t="shared" si="6"/>
        <v>0</v>
      </c>
      <c r="P15" s="67">
        <f t="shared" si="7"/>
        <v>16</v>
      </c>
      <c r="Q15" s="67">
        <f t="shared" si="8"/>
        <v>48</v>
      </c>
      <c r="R15" s="68"/>
      <c r="S15" s="145">
        <v>2</v>
      </c>
      <c r="T15" s="36">
        <f t="shared" si="9"/>
        <v>24</v>
      </c>
      <c r="U15" s="67">
        <v>8</v>
      </c>
      <c r="V15" s="67"/>
      <c r="W15" s="67">
        <v>16</v>
      </c>
      <c r="X15" s="67">
        <v>48</v>
      </c>
      <c r="Y15" s="67"/>
      <c r="Z15" s="152"/>
      <c r="AA15" s="67"/>
      <c r="AB15" s="67"/>
      <c r="AC15" s="67"/>
      <c r="AD15" s="67"/>
      <c r="AE15" s="67"/>
      <c r="AF15" s="67"/>
      <c r="AG15" s="152"/>
      <c r="AH15" s="67"/>
      <c r="AI15" s="67"/>
      <c r="AJ15" s="67"/>
      <c r="AK15" s="67"/>
      <c r="AL15" s="67"/>
      <c r="AM15" s="67"/>
      <c r="AN15" s="160"/>
      <c r="AO15" s="67"/>
      <c r="AP15" s="67"/>
      <c r="AQ15" s="67"/>
      <c r="AR15" s="67"/>
      <c r="AS15" s="67"/>
      <c r="AT15" s="67"/>
      <c r="AU15" s="160"/>
      <c r="AV15" s="67"/>
      <c r="AW15" s="67"/>
      <c r="AX15" s="67"/>
      <c r="AY15" s="71"/>
      <c r="AZ15" s="71"/>
      <c r="BA15" s="72"/>
      <c r="BB15" s="71"/>
      <c r="BC15" s="71"/>
      <c r="BD15" s="71"/>
      <c r="BE15" s="71"/>
      <c r="BF15" s="71"/>
      <c r="BG15" s="68"/>
      <c r="BH15" s="66" t="s">
        <v>58</v>
      </c>
      <c r="BI15" s="64" t="s">
        <v>64</v>
      </c>
      <c r="BJ15" s="73" t="s">
        <v>8</v>
      </c>
      <c r="BK15" s="73" t="s">
        <v>8</v>
      </c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</row>
    <row r="16" spans="1:95" s="61" customFormat="1" ht="7.5" customHeight="1" x14ac:dyDescent="0.2">
      <c r="A16" s="63" t="s">
        <v>12</v>
      </c>
      <c r="B16" s="33" t="s">
        <v>124</v>
      </c>
      <c r="C16" s="76" t="s">
        <v>83</v>
      </c>
      <c r="D16" s="66" t="s">
        <v>63</v>
      </c>
      <c r="E16" s="63"/>
      <c r="F16" s="63"/>
      <c r="G16" s="63"/>
      <c r="H16" s="67">
        <v>3</v>
      </c>
      <c r="I16" s="67">
        <f t="shared" si="0"/>
        <v>2.5</v>
      </c>
      <c r="J16" s="67">
        <f t="shared" si="1"/>
        <v>108</v>
      </c>
      <c r="K16" s="67">
        <f t="shared" si="2"/>
        <v>90</v>
      </c>
      <c r="L16" s="36">
        <f t="shared" si="5"/>
        <v>36</v>
      </c>
      <c r="M16" s="67">
        <f t="shared" si="3"/>
        <v>36</v>
      </c>
      <c r="N16" s="67">
        <f t="shared" si="11"/>
        <v>10</v>
      </c>
      <c r="O16" s="67">
        <f t="shared" si="6"/>
        <v>0</v>
      </c>
      <c r="P16" s="67">
        <f t="shared" si="7"/>
        <v>26</v>
      </c>
      <c r="Q16" s="67">
        <f t="shared" si="8"/>
        <v>54</v>
      </c>
      <c r="R16" s="68">
        <f t="shared" si="13"/>
        <v>18</v>
      </c>
      <c r="S16" s="145"/>
      <c r="T16" s="67"/>
      <c r="U16" s="67"/>
      <c r="V16" s="67"/>
      <c r="W16" s="67"/>
      <c r="X16" s="67"/>
      <c r="Y16" s="67"/>
      <c r="Z16" s="152"/>
      <c r="AA16" s="67"/>
      <c r="AB16" s="67"/>
      <c r="AC16" s="67"/>
      <c r="AD16" s="67"/>
      <c r="AE16" s="67"/>
      <c r="AF16" s="67"/>
      <c r="AG16" s="152">
        <v>3</v>
      </c>
      <c r="AH16" s="36">
        <f t="shared" ref="AH16" si="17">AI16+AJ16+AK16</f>
        <v>36</v>
      </c>
      <c r="AI16" s="67">
        <v>10</v>
      </c>
      <c r="AJ16" s="67"/>
      <c r="AK16" s="67">
        <v>26</v>
      </c>
      <c r="AL16" s="67">
        <v>54</v>
      </c>
      <c r="AM16" s="67">
        <v>18</v>
      </c>
      <c r="AN16" s="160"/>
      <c r="AO16" s="67"/>
      <c r="AP16" s="67"/>
      <c r="AQ16" s="67"/>
      <c r="AR16" s="67"/>
      <c r="AS16" s="67"/>
      <c r="AT16" s="67"/>
      <c r="AU16" s="160"/>
      <c r="AV16" s="67"/>
      <c r="AW16" s="67"/>
      <c r="AX16" s="67"/>
      <c r="AY16" s="71"/>
      <c r="AZ16" s="71"/>
      <c r="BA16" s="72"/>
      <c r="BB16" s="71"/>
      <c r="BC16" s="71"/>
      <c r="BD16" s="71"/>
      <c r="BE16" s="71"/>
      <c r="BF16" s="71"/>
      <c r="BG16" s="68"/>
      <c r="BH16" s="66" t="s">
        <v>58</v>
      </c>
      <c r="BI16" s="64" t="s">
        <v>64</v>
      </c>
      <c r="BJ16" s="73" t="s">
        <v>6</v>
      </c>
      <c r="BK16" s="73" t="s">
        <v>6</v>
      </c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</row>
    <row r="17" spans="1:95" s="8" customFormat="1" ht="8.25" customHeight="1" x14ac:dyDescent="0.2">
      <c r="A17" s="63" t="s">
        <v>12</v>
      </c>
      <c r="B17" s="33" t="s">
        <v>125</v>
      </c>
      <c r="C17" s="65" t="s">
        <v>17</v>
      </c>
      <c r="D17" s="66" t="s">
        <v>61</v>
      </c>
      <c r="E17" s="63"/>
      <c r="F17" s="63"/>
      <c r="G17" s="63" t="s">
        <v>61</v>
      </c>
      <c r="H17" s="67">
        <v>4</v>
      </c>
      <c r="I17" s="67">
        <f t="shared" si="0"/>
        <v>3.5</v>
      </c>
      <c r="J17" s="67">
        <f t="shared" si="1"/>
        <v>144</v>
      </c>
      <c r="K17" s="67">
        <f t="shared" si="2"/>
        <v>126</v>
      </c>
      <c r="L17" s="36">
        <f t="shared" si="5"/>
        <v>44</v>
      </c>
      <c r="M17" s="67">
        <f t="shared" si="3"/>
        <v>44</v>
      </c>
      <c r="N17" s="67">
        <f t="shared" si="11"/>
        <v>10</v>
      </c>
      <c r="O17" s="67">
        <f t="shared" si="6"/>
        <v>0</v>
      </c>
      <c r="P17" s="67">
        <f t="shared" si="7"/>
        <v>34</v>
      </c>
      <c r="Q17" s="67">
        <f t="shared" si="8"/>
        <v>82</v>
      </c>
      <c r="R17" s="68">
        <f t="shared" si="13"/>
        <v>18</v>
      </c>
      <c r="S17" s="145"/>
      <c r="T17" s="67"/>
      <c r="U17" s="67"/>
      <c r="V17" s="67"/>
      <c r="W17" s="67"/>
      <c r="X17" s="67"/>
      <c r="Y17" s="67"/>
      <c r="Z17" s="157">
        <v>4</v>
      </c>
      <c r="AA17" s="36">
        <f t="shared" ref="AA17" si="18">AB17+AC17+AD17</f>
        <v>44</v>
      </c>
      <c r="AB17" s="67">
        <v>10</v>
      </c>
      <c r="AC17" s="67"/>
      <c r="AD17" s="67">
        <v>34</v>
      </c>
      <c r="AE17" s="67">
        <v>82</v>
      </c>
      <c r="AF17" s="67">
        <v>18</v>
      </c>
      <c r="AG17" s="152"/>
      <c r="AH17" s="67"/>
      <c r="AI17" s="67"/>
      <c r="AJ17" s="67"/>
      <c r="AK17" s="67"/>
      <c r="AL17" s="67"/>
      <c r="AM17" s="67"/>
      <c r="AN17" s="160"/>
      <c r="AO17" s="67"/>
      <c r="AP17" s="67"/>
      <c r="AQ17" s="67"/>
      <c r="AR17" s="67"/>
      <c r="AS17" s="67"/>
      <c r="AT17" s="67"/>
      <c r="AU17" s="160"/>
      <c r="AV17" s="67"/>
      <c r="AW17" s="67"/>
      <c r="AX17" s="67"/>
      <c r="AY17" s="71"/>
      <c r="AZ17" s="71"/>
      <c r="BA17" s="72"/>
      <c r="BB17" s="71"/>
      <c r="BC17" s="71"/>
      <c r="BD17" s="71"/>
      <c r="BE17" s="71"/>
      <c r="BF17" s="71"/>
      <c r="BG17" s="68"/>
      <c r="BH17" s="66" t="s">
        <v>58</v>
      </c>
      <c r="BI17" s="64" t="s">
        <v>64</v>
      </c>
      <c r="BJ17" s="73" t="s">
        <v>7</v>
      </c>
      <c r="BK17" s="73" t="s">
        <v>7</v>
      </c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</row>
    <row r="18" spans="1:95" s="61" customFormat="1" ht="8.25" customHeight="1" x14ac:dyDescent="0.2">
      <c r="A18" s="63" t="s">
        <v>12</v>
      </c>
      <c r="B18" s="33" t="s">
        <v>126</v>
      </c>
      <c r="C18" s="76" t="s">
        <v>19</v>
      </c>
      <c r="D18" s="66" t="s">
        <v>63</v>
      </c>
      <c r="E18" s="63"/>
      <c r="F18" s="63"/>
      <c r="G18" s="63"/>
      <c r="H18" s="67">
        <v>3</v>
      </c>
      <c r="I18" s="67">
        <f t="shared" si="0"/>
        <v>2.5</v>
      </c>
      <c r="J18" s="67">
        <f t="shared" si="1"/>
        <v>108</v>
      </c>
      <c r="K18" s="67">
        <f t="shared" si="2"/>
        <v>90</v>
      </c>
      <c r="L18" s="36">
        <f t="shared" si="5"/>
        <v>36</v>
      </c>
      <c r="M18" s="67">
        <f t="shared" si="3"/>
        <v>36</v>
      </c>
      <c r="N18" s="67">
        <f t="shared" si="11"/>
        <v>10</v>
      </c>
      <c r="O18" s="67">
        <f t="shared" si="6"/>
        <v>0</v>
      </c>
      <c r="P18" s="67">
        <f t="shared" si="7"/>
        <v>26</v>
      </c>
      <c r="Q18" s="67">
        <f>X18+AE18+AL18+AS18+AZ18</f>
        <v>54</v>
      </c>
      <c r="R18" s="68">
        <f t="shared" si="13"/>
        <v>18</v>
      </c>
      <c r="S18" s="145"/>
      <c r="T18" s="67"/>
      <c r="U18" s="67"/>
      <c r="V18" s="67"/>
      <c r="W18" s="67"/>
      <c r="X18" s="67"/>
      <c r="Y18" s="67"/>
      <c r="Z18" s="157"/>
      <c r="AA18" s="98"/>
      <c r="AB18" s="67"/>
      <c r="AC18" s="67"/>
      <c r="AD18" s="67"/>
      <c r="AE18" s="67"/>
      <c r="AF18" s="67"/>
      <c r="AG18" s="152">
        <v>3</v>
      </c>
      <c r="AH18" s="36">
        <f t="shared" ref="AH18" si="19">AI18+AJ18+AK18</f>
        <v>36</v>
      </c>
      <c r="AI18" s="67">
        <v>10</v>
      </c>
      <c r="AJ18" s="67"/>
      <c r="AK18" s="67">
        <v>26</v>
      </c>
      <c r="AL18" s="67">
        <v>54</v>
      </c>
      <c r="AM18" s="67">
        <v>18</v>
      </c>
      <c r="AN18" s="160"/>
      <c r="AO18" s="67"/>
      <c r="AP18" s="67"/>
      <c r="AQ18" s="67"/>
      <c r="AR18" s="67"/>
      <c r="AS18" s="67"/>
      <c r="AT18" s="67"/>
      <c r="AU18" s="160"/>
      <c r="AV18" s="67"/>
      <c r="AW18" s="67"/>
      <c r="AX18" s="67"/>
      <c r="AY18" s="71"/>
      <c r="AZ18" s="71"/>
      <c r="BA18" s="72"/>
      <c r="BB18" s="71"/>
      <c r="BC18" s="71"/>
      <c r="BD18" s="71"/>
      <c r="BE18" s="71"/>
      <c r="BF18" s="71"/>
      <c r="BG18" s="68"/>
      <c r="BH18" s="66" t="s">
        <v>68</v>
      </c>
      <c r="BI18" s="64" t="s">
        <v>67</v>
      </c>
      <c r="BJ18" s="73" t="s">
        <v>164</v>
      </c>
      <c r="BK18" s="73" t="s">
        <v>164</v>
      </c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</row>
    <row r="19" spans="1:95" s="61" customFormat="1" ht="8.25" customHeight="1" x14ac:dyDescent="0.2">
      <c r="A19" s="63" t="s">
        <v>12</v>
      </c>
      <c r="B19" s="33" t="s">
        <v>127</v>
      </c>
      <c r="C19" s="76" t="s">
        <v>28</v>
      </c>
      <c r="D19" s="66"/>
      <c r="E19" s="63" t="s">
        <v>66</v>
      </c>
      <c r="F19" s="63"/>
      <c r="G19" s="63"/>
      <c r="H19" s="67">
        <v>2</v>
      </c>
      <c r="I19" s="67">
        <f t="shared" si="0"/>
        <v>2</v>
      </c>
      <c r="J19" s="67">
        <f t="shared" si="1"/>
        <v>72</v>
      </c>
      <c r="K19" s="67">
        <f t="shared" si="2"/>
        <v>72</v>
      </c>
      <c r="L19" s="36">
        <f t="shared" si="5"/>
        <v>26</v>
      </c>
      <c r="M19" s="67">
        <f t="shared" si="3"/>
        <v>26</v>
      </c>
      <c r="N19" s="77">
        <f t="shared" si="11"/>
        <v>0</v>
      </c>
      <c r="O19" s="77">
        <f t="shared" si="6"/>
        <v>0</v>
      </c>
      <c r="P19" s="67">
        <f t="shared" si="7"/>
        <v>26</v>
      </c>
      <c r="Q19" s="67">
        <f>X19+AE19+AL19+AS19+AZ19</f>
        <v>46</v>
      </c>
      <c r="R19" s="68"/>
      <c r="S19" s="145"/>
      <c r="T19" s="67"/>
      <c r="U19" s="67"/>
      <c r="V19" s="67"/>
      <c r="W19" s="67"/>
      <c r="X19" s="67"/>
      <c r="Y19" s="67"/>
      <c r="Z19" s="157"/>
      <c r="AA19" s="98"/>
      <c r="AB19" s="67"/>
      <c r="AC19" s="67"/>
      <c r="AD19" s="67"/>
      <c r="AE19" s="67"/>
      <c r="AF19" s="67"/>
      <c r="AG19" s="152"/>
      <c r="AH19" s="67"/>
      <c r="AI19" s="67"/>
      <c r="AJ19" s="67"/>
      <c r="AK19" s="67"/>
      <c r="AL19" s="67"/>
      <c r="AM19" s="67"/>
      <c r="AN19" s="160"/>
      <c r="AO19" s="67"/>
      <c r="AP19" s="67"/>
      <c r="AQ19" s="67"/>
      <c r="AR19" s="67"/>
      <c r="AS19" s="67"/>
      <c r="AT19" s="67"/>
      <c r="AU19" s="168">
        <v>2</v>
      </c>
      <c r="AV19" s="36">
        <f t="shared" ref="AV19" si="20">AW19+AX19+AY19</f>
        <v>26</v>
      </c>
      <c r="AW19" s="67"/>
      <c r="AX19" s="67"/>
      <c r="AY19" s="71">
        <v>26</v>
      </c>
      <c r="AZ19" s="71">
        <v>46</v>
      </c>
      <c r="BA19" s="72"/>
      <c r="BB19" s="71"/>
      <c r="BC19" s="71"/>
      <c r="BD19" s="71"/>
      <c r="BE19" s="71"/>
      <c r="BF19" s="71"/>
      <c r="BG19" s="68"/>
      <c r="BH19" s="66" t="s">
        <v>58</v>
      </c>
      <c r="BI19" s="64" t="s">
        <v>64</v>
      </c>
      <c r="BJ19" s="73" t="s">
        <v>11</v>
      </c>
      <c r="BK19" s="73" t="s">
        <v>11</v>
      </c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</row>
    <row r="20" spans="1:95" s="6" customFormat="1" ht="8.25" customHeight="1" thickBot="1" x14ac:dyDescent="0.25">
      <c r="A20" s="200"/>
      <c r="B20" s="201"/>
      <c r="C20" s="201"/>
      <c r="D20" s="201"/>
      <c r="E20" s="201"/>
      <c r="F20" s="201"/>
      <c r="G20" s="202"/>
      <c r="H20" s="44">
        <f>H6+H7+H8+H9+H10+H11+H12+H13+H14+H15+H16+H17+H18+H19</f>
        <v>39</v>
      </c>
      <c r="I20" s="44">
        <f>I6+I7+I8+I9+I10+I11+I12+I13+I14+I15+I16+I17+I18+I19</f>
        <v>35.5</v>
      </c>
      <c r="J20" s="44">
        <f>J6+J7+J8+J9+J10+J11+J12+J13+J14+J15+J16+J17+J18+J19</f>
        <v>1404</v>
      </c>
      <c r="K20" s="44">
        <f>K6+K7+K8+K9+K10+K11+K12+K13+K14+K15+K14+K17+K18+K19</f>
        <v>1278</v>
      </c>
      <c r="L20" s="44">
        <f t="shared" ref="L20:R20" si="21">L6+L7+L8+L9+L10+L11+L12+L13+L14+L15+L16+L17+L18+L19</f>
        <v>436</v>
      </c>
      <c r="M20" s="44">
        <f t="shared" si="21"/>
        <v>436</v>
      </c>
      <c r="N20" s="44">
        <f t="shared" si="21"/>
        <v>94</v>
      </c>
      <c r="O20" s="44">
        <f t="shared" si="21"/>
        <v>58</v>
      </c>
      <c r="P20" s="44">
        <f t="shared" si="21"/>
        <v>284</v>
      </c>
      <c r="Q20" s="44">
        <f t="shared" si="21"/>
        <v>842</v>
      </c>
      <c r="R20" s="45">
        <f t="shared" si="21"/>
        <v>126</v>
      </c>
      <c r="S20" s="147">
        <f>SUM(S6:S19)</f>
        <v>14</v>
      </c>
      <c r="T20" s="44">
        <f t="shared" ref="T20:Y20" si="22">T6+T7+T8+T9+T10+T11+T12+T13+T14+T15+T16+T17+T18+T19</f>
        <v>148</v>
      </c>
      <c r="U20" s="44">
        <f t="shared" si="22"/>
        <v>42</v>
      </c>
      <c r="V20" s="44">
        <f t="shared" si="22"/>
        <v>40</v>
      </c>
      <c r="W20" s="44">
        <f t="shared" si="22"/>
        <v>66</v>
      </c>
      <c r="X20" s="44">
        <f t="shared" si="22"/>
        <v>311</v>
      </c>
      <c r="Y20" s="44">
        <f t="shared" si="22"/>
        <v>36</v>
      </c>
      <c r="Z20" s="158">
        <f t="shared" ref="Z20:BG20" si="23">Z6+Z7+Z8+Z9+Z10+Z11+Z12+Z13+Z14+Z15+Z16+Z17+Z18+Z19</f>
        <v>15</v>
      </c>
      <c r="AA20" s="104">
        <f t="shared" si="23"/>
        <v>162</v>
      </c>
      <c r="AB20" s="44">
        <f t="shared" si="23"/>
        <v>32</v>
      </c>
      <c r="AC20" s="44">
        <f t="shared" si="23"/>
        <v>10</v>
      </c>
      <c r="AD20" s="44">
        <f t="shared" si="23"/>
        <v>120</v>
      </c>
      <c r="AE20" s="44">
        <f t="shared" si="23"/>
        <v>351</v>
      </c>
      <c r="AF20" s="44">
        <f t="shared" si="23"/>
        <v>36</v>
      </c>
      <c r="AG20" s="164">
        <f t="shared" si="23"/>
        <v>8</v>
      </c>
      <c r="AH20" s="44">
        <f t="shared" si="23"/>
        <v>100</v>
      </c>
      <c r="AI20" s="44">
        <f t="shared" si="23"/>
        <v>20</v>
      </c>
      <c r="AJ20" s="44">
        <f t="shared" si="23"/>
        <v>8</v>
      </c>
      <c r="AK20" s="44">
        <f t="shared" si="23"/>
        <v>72</v>
      </c>
      <c r="AL20" s="44">
        <f t="shared" si="23"/>
        <v>134</v>
      </c>
      <c r="AM20" s="44">
        <f t="shared" si="23"/>
        <v>54</v>
      </c>
      <c r="AN20" s="164">
        <f t="shared" si="23"/>
        <v>0</v>
      </c>
      <c r="AO20" s="44">
        <f t="shared" si="23"/>
        <v>0</v>
      </c>
      <c r="AP20" s="44">
        <f t="shared" si="23"/>
        <v>0</v>
      </c>
      <c r="AQ20" s="44">
        <f t="shared" si="23"/>
        <v>0</v>
      </c>
      <c r="AR20" s="44">
        <f t="shared" si="23"/>
        <v>0</v>
      </c>
      <c r="AS20" s="44">
        <f t="shared" si="23"/>
        <v>0</v>
      </c>
      <c r="AT20" s="44">
        <f t="shared" si="23"/>
        <v>0</v>
      </c>
      <c r="AU20" s="158">
        <f t="shared" si="23"/>
        <v>2</v>
      </c>
      <c r="AV20" s="44">
        <f t="shared" si="23"/>
        <v>26</v>
      </c>
      <c r="AW20" s="44">
        <f t="shared" si="23"/>
        <v>0</v>
      </c>
      <c r="AX20" s="44">
        <f t="shared" si="23"/>
        <v>0</v>
      </c>
      <c r="AY20" s="44">
        <f t="shared" si="23"/>
        <v>26</v>
      </c>
      <c r="AZ20" s="44">
        <f t="shared" si="23"/>
        <v>46</v>
      </c>
      <c r="BA20" s="44">
        <f t="shared" si="23"/>
        <v>0</v>
      </c>
      <c r="BB20" s="44">
        <f t="shared" si="23"/>
        <v>0</v>
      </c>
      <c r="BC20" s="44">
        <f t="shared" si="23"/>
        <v>0</v>
      </c>
      <c r="BD20" s="44">
        <f t="shared" si="23"/>
        <v>0</v>
      </c>
      <c r="BE20" s="44">
        <f t="shared" si="23"/>
        <v>0</v>
      </c>
      <c r="BF20" s="44">
        <f t="shared" si="23"/>
        <v>0</v>
      </c>
      <c r="BG20" s="44">
        <f t="shared" si="23"/>
        <v>0</v>
      </c>
      <c r="BH20" s="246"/>
      <c r="BI20" s="247"/>
      <c r="BJ20" s="46"/>
      <c r="BK20" s="46"/>
    </row>
    <row r="21" spans="1:95" ht="8.25" customHeight="1" x14ac:dyDescent="0.2">
      <c r="B21" s="260" t="s">
        <v>159</v>
      </c>
      <c r="C21" s="261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4"/>
      <c r="BJ21" s="47"/>
      <c r="BK21" s="47"/>
    </row>
    <row r="22" spans="1:95" s="8" customFormat="1" ht="8.25" customHeight="1" x14ac:dyDescent="0.2">
      <c r="A22" s="32" t="s">
        <v>12</v>
      </c>
      <c r="B22" s="79" t="s">
        <v>128</v>
      </c>
      <c r="C22" s="34" t="s">
        <v>25</v>
      </c>
      <c r="D22" s="35" t="s">
        <v>58</v>
      </c>
      <c r="E22" s="32"/>
      <c r="F22" s="32"/>
      <c r="G22" s="32"/>
      <c r="H22" s="36">
        <v>3</v>
      </c>
      <c r="I22" s="36">
        <f>K22/36</f>
        <v>2.5</v>
      </c>
      <c r="J22" s="36">
        <f t="shared" ref="J22:J46" si="24">H22*36</f>
        <v>108</v>
      </c>
      <c r="K22" s="36">
        <f t="shared" ref="K22:K46" si="25">L22+Q22</f>
        <v>90</v>
      </c>
      <c r="L22" s="36">
        <f>M22</f>
        <v>28</v>
      </c>
      <c r="M22" s="36">
        <f t="shared" ref="M22:M46" si="26">N22+O22+P22</f>
        <v>28</v>
      </c>
      <c r="N22" s="36">
        <f t="shared" ref="N22:N46" si="27">U22+AB22+AI22+AP22+AW22</f>
        <v>8</v>
      </c>
      <c r="O22" s="36">
        <f t="shared" ref="O22:O46" si="28">V22+AC22+AJ22+AQ22+AX22</f>
        <v>0</v>
      </c>
      <c r="P22" s="36">
        <f t="shared" ref="P22:Q40" si="29">W22+AD22+AK22+AR22+AY22</f>
        <v>20</v>
      </c>
      <c r="Q22" s="36">
        <f t="shared" si="29"/>
        <v>62</v>
      </c>
      <c r="R22" s="37">
        <v>18</v>
      </c>
      <c r="S22" s="145"/>
      <c r="T22" s="36"/>
      <c r="U22" s="36"/>
      <c r="V22" s="36"/>
      <c r="W22" s="36"/>
      <c r="X22" s="36"/>
      <c r="Y22" s="36"/>
      <c r="Z22" s="152"/>
      <c r="AA22" s="36"/>
      <c r="AB22" s="36"/>
      <c r="AC22" s="36"/>
      <c r="AD22" s="36"/>
      <c r="AE22" s="36"/>
      <c r="AF22" s="36"/>
      <c r="AG22" s="152"/>
      <c r="AH22" s="36"/>
      <c r="AI22" s="36"/>
      <c r="AJ22" s="36"/>
      <c r="AK22" s="36"/>
      <c r="AL22" s="36"/>
      <c r="AM22" s="36"/>
      <c r="AN22" s="152">
        <v>3</v>
      </c>
      <c r="AO22" s="36">
        <f t="shared" ref="AO22:AO23" si="30">AP22+AQ22+AR22</f>
        <v>28</v>
      </c>
      <c r="AP22" s="36">
        <v>8</v>
      </c>
      <c r="AQ22" s="36"/>
      <c r="AR22" s="36">
        <v>20</v>
      </c>
      <c r="AS22" s="36">
        <v>62</v>
      </c>
      <c r="AT22" s="36">
        <v>18</v>
      </c>
      <c r="AU22" s="160"/>
      <c r="AV22" s="36"/>
      <c r="AW22" s="36"/>
      <c r="AX22" s="36"/>
      <c r="AY22" s="39"/>
      <c r="AZ22" s="39"/>
      <c r="BA22" s="40"/>
      <c r="BB22" s="39"/>
      <c r="BC22" s="39"/>
      <c r="BD22" s="39"/>
      <c r="BE22" s="39"/>
      <c r="BF22" s="39"/>
      <c r="BG22" s="37"/>
      <c r="BH22" s="35" t="s">
        <v>58</v>
      </c>
      <c r="BI22" s="33" t="s">
        <v>64</v>
      </c>
      <c r="BJ22" s="41" t="s">
        <v>8</v>
      </c>
      <c r="BK22" s="41" t="s">
        <v>8</v>
      </c>
    </row>
    <row r="23" spans="1:95" s="8" customFormat="1" ht="8.25" customHeight="1" x14ac:dyDescent="0.2">
      <c r="A23" s="63" t="s">
        <v>12</v>
      </c>
      <c r="B23" s="79" t="s">
        <v>129</v>
      </c>
      <c r="C23" s="65" t="s">
        <v>85</v>
      </c>
      <c r="D23" s="66"/>
      <c r="E23" s="63" t="s">
        <v>58</v>
      </c>
      <c r="F23" s="63"/>
      <c r="G23" s="63"/>
      <c r="H23" s="67">
        <v>2</v>
      </c>
      <c r="I23" s="67">
        <f>K23/36</f>
        <v>2</v>
      </c>
      <c r="J23" s="67">
        <f t="shared" si="24"/>
        <v>72</v>
      </c>
      <c r="K23" s="67">
        <f t="shared" si="25"/>
        <v>72</v>
      </c>
      <c r="L23" s="36">
        <f t="shared" ref="L23:L46" si="31">M23</f>
        <v>24</v>
      </c>
      <c r="M23" s="67">
        <f t="shared" si="26"/>
        <v>24</v>
      </c>
      <c r="N23" s="67">
        <f t="shared" si="27"/>
        <v>0</v>
      </c>
      <c r="O23" s="67">
        <f t="shared" si="28"/>
        <v>0</v>
      </c>
      <c r="P23" s="67">
        <f t="shared" si="29"/>
        <v>24</v>
      </c>
      <c r="Q23" s="67">
        <f t="shared" si="29"/>
        <v>48</v>
      </c>
      <c r="R23" s="68"/>
      <c r="S23" s="145"/>
      <c r="T23" s="67"/>
      <c r="U23" s="67"/>
      <c r="V23" s="67"/>
      <c r="W23" s="67"/>
      <c r="X23" s="67"/>
      <c r="Y23" s="67"/>
      <c r="Z23" s="152"/>
      <c r="AA23" s="67"/>
      <c r="AB23" s="67"/>
      <c r="AC23" s="67"/>
      <c r="AD23" s="67"/>
      <c r="AE23" s="67"/>
      <c r="AF23" s="67"/>
      <c r="AG23" s="152"/>
      <c r="AH23" s="67"/>
      <c r="AI23" s="67"/>
      <c r="AJ23" s="67"/>
      <c r="AK23" s="67"/>
      <c r="AL23" s="67"/>
      <c r="AM23" s="67"/>
      <c r="AN23" s="152">
        <v>2</v>
      </c>
      <c r="AO23" s="36">
        <f t="shared" si="30"/>
        <v>24</v>
      </c>
      <c r="AP23" s="67"/>
      <c r="AQ23" s="67"/>
      <c r="AR23" s="67">
        <v>24</v>
      </c>
      <c r="AS23" s="67">
        <v>48</v>
      </c>
      <c r="AT23" s="67"/>
      <c r="AU23" s="161"/>
      <c r="AV23" s="67"/>
      <c r="AW23" s="67"/>
      <c r="AX23" s="67"/>
      <c r="AY23" s="71"/>
      <c r="AZ23" s="71"/>
      <c r="BA23" s="72"/>
      <c r="BB23" s="71"/>
      <c r="BC23" s="71"/>
      <c r="BD23" s="71"/>
      <c r="BE23" s="71"/>
      <c r="BF23" s="71"/>
      <c r="BG23" s="68"/>
      <c r="BH23" s="66" t="s">
        <v>58</v>
      </c>
      <c r="BI23" s="64" t="s">
        <v>64</v>
      </c>
      <c r="BJ23" s="73" t="s">
        <v>77</v>
      </c>
      <c r="BK23" s="73" t="s">
        <v>77</v>
      </c>
      <c r="BL23" s="74"/>
      <c r="BM23" s="74"/>
      <c r="BN23" s="74"/>
      <c r="BO23" s="74"/>
      <c r="BP23" s="74"/>
      <c r="BQ23" s="74"/>
      <c r="BR23" s="74"/>
    </row>
    <row r="24" spans="1:95" s="8" customFormat="1" ht="8.25" customHeight="1" x14ac:dyDescent="0.2">
      <c r="A24" s="63" t="s">
        <v>12</v>
      </c>
      <c r="B24" s="79" t="s">
        <v>130</v>
      </c>
      <c r="C24" s="65" t="s">
        <v>76</v>
      </c>
      <c r="D24" s="66"/>
      <c r="E24" s="63"/>
      <c r="F24" s="63" t="s">
        <v>61</v>
      </c>
      <c r="G24" s="63"/>
      <c r="H24" s="67">
        <v>2</v>
      </c>
      <c r="I24" s="67">
        <f>K24/36</f>
        <v>2</v>
      </c>
      <c r="J24" s="67">
        <f t="shared" si="24"/>
        <v>72</v>
      </c>
      <c r="K24" s="67">
        <f t="shared" si="25"/>
        <v>72</v>
      </c>
      <c r="L24" s="36">
        <f t="shared" si="31"/>
        <v>24</v>
      </c>
      <c r="M24" s="67">
        <f t="shared" si="26"/>
        <v>24</v>
      </c>
      <c r="N24" s="67">
        <f t="shared" si="27"/>
        <v>8</v>
      </c>
      <c r="O24" s="67">
        <f t="shared" si="28"/>
        <v>0</v>
      </c>
      <c r="P24" s="67">
        <f t="shared" si="29"/>
        <v>16</v>
      </c>
      <c r="Q24" s="67">
        <f t="shared" si="29"/>
        <v>48</v>
      </c>
      <c r="R24" s="68"/>
      <c r="S24" s="145"/>
      <c r="T24" s="67"/>
      <c r="U24" s="67"/>
      <c r="V24" s="67"/>
      <c r="W24" s="67"/>
      <c r="X24" s="67"/>
      <c r="Y24" s="67"/>
      <c r="Z24" s="152">
        <f>I24</f>
        <v>2</v>
      </c>
      <c r="AA24" s="36">
        <f t="shared" ref="AA24" si="32">AB24+AC24+AD24</f>
        <v>24</v>
      </c>
      <c r="AB24" s="67">
        <v>8</v>
      </c>
      <c r="AC24" s="67"/>
      <c r="AD24" s="67">
        <v>16</v>
      </c>
      <c r="AE24" s="67">
        <v>48</v>
      </c>
      <c r="AF24" s="67"/>
      <c r="AG24" s="152"/>
      <c r="AH24" s="67"/>
      <c r="AI24" s="67"/>
      <c r="AJ24" s="67"/>
      <c r="AK24" s="67"/>
      <c r="AL24" s="67"/>
      <c r="AM24" s="67"/>
      <c r="AN24" s="152"/>
      <c r="AO24" s="67"/>
      <c r="AP24" s="67"/>
      <c r="AQ24" s="67"/>
      <c r="AR24" s="67"/>
      <c r="AS24" s="67"/>
      <c r="AT24" s="67"/>
      <c r="AU24" s="160"/>
      <c r="AV24" s="67"/>
      <c r="AW24" s="67"/>
      <c r="AX24" s="67"/>
      <c r="AY24" s="71"/>
      <c r="AZ24" s="71"/>
      <c r="BA24" s="72"/>
      <c r="BB24" s="71"/>
      <c r="BC24" s="71"/>
      <c r="BD24" s="71"/>
      <c r="BE24" s="71"/>
      <c r="BF24" s="71"/>
      <c r="BG24" s="68"/>
      <c r="BH24" s="66" t="s">
        <v>58</v>
      </c>
      <c r="BI24" s="64" t="s">
        <v>64</v>
      </c>
      <c r="BJ24" s="73" t="s">
        <v>11</v>
      </c>
      <c r="BK24" s="73" t="s">
        <v>11</v>
      </c>
      <c r="BL24" s="74"/>
      <c r="BM24" s="74"/>
      <c r="BN24" s="74"/>
      <c r="BO24" s="74"/>
      <c r="BP24" s="74"/>
      <c r="BQ24" s="74"/>
      <c r="BR24" s="74"/>
    </row>
    <row r="25" spans="1:95" s="61" customFormat="1" ht="8.25" customHeight="1" x14ac:dyDescent="0.2">
      <c r="A25" s="63" t="s">
        <v>12</v>
      </c>
      <c r="B25" s="79" t="s">
        <v>131</v>
      </c>
      <c r="C25" s="76" t="s">
        <v>15</v>
      </c>
      <c r="D25" s="66"/>
      <c r="E25" s="63"/>
      <c r="F25" s="63" t="s">
        <v>59</v>
      </c>
      <c r="G25" s="63"/>
      <c r="H25" s="67">
        <v>2</v>
      </c>
      <c r="I25" s="67">
        <f t="shared" ref="I25:I46" si="33">K25/36</f>
        <v>2</v>
      </c>
      <c r="J25" s="67">
        <f t="shared" si="24"/>
        <v>72</v>
      </c>
      <c r="K25" s="67">
        <f t="shared" si="25"/>
        <v>72</v>
      </c>
      <c r="L25" s="36">
        <f t="shared" si="31"/>
        <v>22</v>
      </c>
      <c r="M25" s="67">
        <f t="shared" si="26"/>
        <v>22</v>
      </c>
      <c r="N25" s="67">
        <f t="shared" si="27"/>
        <v>8</v>
      </c>
      <c r="O25" s="67">
        <f t="shared" si="28"/>
        <v>0</v>
      </c>
      <c r="P25" s="67">
        <f t="shared" si="29"/>
        <v>14</v>
      </c>
      <c r="Q25" s="67">
        <f t="shared" si="29"/>
        <v>50</v>
      </c>
      <c r="R25" s="68"/>
      <c r="S25" s="145">
        <v>2</v>
      </c>
      <c r="T25" s="36">
        <f t="shared" ref="T25" si="34">U25+V25+W25</f>
        <v>22</v>
      </c>
      <c r="U25" s="67">
        <v>8</v>
      </c>
      <c r="V25" s="67"/>
      <c r="W25" s="67">
        <v>14</v>
      </c>
      <c r="X25" s="67">
        <v>50</v>
      </c>
      <c r="Y25" s="67"/>
      <c r="Z25" s="152"/>
      <c r="AA25" s="67"/>
      <c r="AB25" s="67"/>
      <c r="AC25" s="67"/>
      <c r="AD25" s="67"/>
      <c r="AE25" s="67"/>
      <c r="AF25" s="67"/>
      <c r="AG25" s="152"/>
      <c r="AH25" s="67"/>
      <c r="AI25" s="67"/>
      <c r="AJ25" s="67"/>
      <c r="AK25" s="67"/>
      <c r="AL25" s="67"/>
      <c r="AM25" s="67"/>
      <c r="AN25" s="152"/>
      <c r="AO25" s="67"/>
      <c r="AP25" s="67"/>
      <c r="AQ25" s="67"/>
      <c r="AR25" s="67"/>
      <c r="AS25" s="67"/>
      <c r="AT25" s="67"/>
      <c r="AU25" s="160"/>
      <c r="AV25" s="67"/>
      <c r="AW25" s="67"/>
      <c r="AX25" s="67"/>
      <c r="AY25" s="71"/>
      <c r="AZ25" s="71"/>
      <c r="BA25" s="72"/>
      <c r="BB25" s="71"/>
      <c r="BC25" s="71"/>
      <c r="BD25" s="71"/>
      <c r="BE25" s="71"/>
      <c r="BF25" s="71"/>
      <c r="BG25" s="68"/>
      <c r="BH25" s="66" t="s">
        <v>66</v>
      </c>
      <c r="BI25" s="64" t="s">
        <v>65</v>
      </c>
      <c r="BJ25" s="73" t="s">
        <v>10</v>
      </c>
      <c r="BK25" s="73" t="s">
        <v>10</v>
      </c>
      <c r="BL25" s="74"/>
      <c r="BM25" s="74"/>
      <c r="BN25" s="74"/>
      <c r="BO25" s="74"/>
      <c r="BP25" s="74"/>
      <c r="BQ25" s="74"/>
      <c r="BR25" s="74"/>
    </row>
    <row r="26" spans="1:95" s="7" customFormat="1" ht="8.25" customHeight="1" x14ac:dyDescent="0.2">
      <c r="A26" s="63" t="s">
        <v>12</v>
      </c>
      <c r="B26" s="79" t="s">
        <v>132</v>
      </c>
      <c r="C26" s="65" t="s">
        <v>97</v>
      </c>
      <c r="D26" s="66"/>
      <c r="E26" s="63" t="s">
        <v>63</v>
      </c>
      <c r="F26" s="63"/>
      <c r="G26" s="63"/>
      <c r="H26" s="67">
        <v>2</v>
      </c>
      <c r="I26" s="67">
        <f t="shared" si="33"/>
        <v>2</v>
      </c>
      <c r="J26" s="67">
        <f t="shared" si="24"/>
        <v>72</v>
      </c>
      <c r="K26" s="67">
        <f t="shared" si="25"/>
        <v>72</v>
      </c>
      <c r="L26" s="36">
        <f t="shared" si="31"/>
        <v>24</v>
      </c>
      <c r="M26" s="67">
        <f t="shared" si="26"/>
        <v>24</v>
      </c>
      <c r="N26" s="67">
        <f t="shared" si="27"/>
        <v>8</v>
      </c>
      <c r="O26" s="67">
        <f t="shared" si="28"/>
        <v>0</v>
      </c>
      <c r="P26" s="67">
        <f t="shared" si="29"/>
        <v>16</v>
      </c>
      <c r="Q26" s="67">
        <f t="shared" si="29"/>
        <v>48</v>
      </c>
      <c r="R26" s="68"/>
      <c r="S26" s="145"/>
      <c r="T26" s="67"/>
      <c r="U26" s="67"/>
      <c r="V26" s="67"/>
      <c r="W26" s="67"/>
      <c r="X26" s="67"/>
      <c r="Y26" s="67"/>
      <c r="Z26" s="152"/>
      <c r="AA26" s="67"/>
      <c r="AB26" s="67"/>
      <c r="AC26" s="67"/>
      <c r="AD26" s="67"/>
      <c r="AE26" s="67"/>
      <c r="AF26" s="67"/>
      <c r="AG26" s="152">
        <v>2</v>
      </c>
      <c r="AH26" s="36">
        <f t="shared" ref="AH26" si="35">AI26+AJ26+AK26</f>
        <v>24</v>
      </c>
      <c r="AI26" s="67">
        <v>8</v>
      </c>
      <c r="AJ26" s="67"/>
      <c r="AK26" s="67">
        <v>16</v>
      </c>
      <c r="AL26" s="67">
        <v>48</v>
      </c>
      <c r="AM26" s="67"/>
      <c r="AN26" s="152"/>
      <c r="AO26" s="67"/>
      <c r="AP26" s="67"/>
      <c r="AQ26" s="67"/>
      <c r="AR26" s="67"/>
      <c r="AS26" s="67"/>
      <c r="AT26" s="67"/>
      <c r="AU26" s="160"/>
      <c r="AV26" s="67"/>
      <c r="AW26" s="67"/>
      <c r="AX26" s="67"/>
      <c r="AY26" s="71"/>
      <c r="AZ26" s="71"/>
      <c r="BA26" s="72"/>
      <c r="BB26" s="71"/>
      <c r="BC26" s="71"/>
      <c r="BD26" s="71"/>
      <c r="BE26" s="71"/>
      <c r="BF26" s="71"/>
      <c r="BG26" s="68"/>
      <c r="BH26" s="66" t="s">
        <v>58</v>
      </c>
      <c r="BI26" s="64" t="s">
        <v>64</v>
      </c>
      <c r="BJ26" s="73" t="s">
        <v>5</v>
      </c>
      <c r="BK26" s="73" t="s">
        <v>5</v>
      </c>
      <c r="BL26" s="82"/>
      <c r="BM26" s="82"/>
      <c r="BN26" s="82"/>
      <c r="BO26" s="82"/>
      <c r="BP26" s="82"/>
      <c r="BQ26" s="82"/>
      <c r="BR26" s="82"/>
    </row>
    <row r="27" spans="1:95" s="7" customFormat="1" ht="8.25" customHeight="1" x14ac:dyDescent="0.2">
      <c r="A27" s="63" t="s">
        <v>12</v>
      </c>
      <c r="B27" s="79" t="s">
        <v>133</v>
      </c>
      <c r="C27" s="65" t="s">
        <v>16</v>
      </c>
      <c r="D27" s="66"/>
      <c r="E27" s="63"/>
      <c r="F27" s="63" t="s">
        <v>58</v>
      </c>
      <c r="G27" s="63"/>
      <c r="H27" s="67">
        <v>2</v>
      </c>
      <c r="I27" s="67">
        <f t="shared" si="33"/>
        <v>2</v>
      </c>
      <c r="J27" s="67">
        <f t="shared" si="24"/>
        <v>72</v>
      </c>
      <c r="K27" s="67">
        <f t="shared" si="25"/>
        <v>72</v>
      </c>
      <c r="L27" s="36">
        <f t="shared" si="31"/>
        <v>24</v>
      </c>
      <c r="M27" s="67">
        <f t="shared" si="26"/>
        <v>24</v>
      </c>
      <c r="N27" s="67">
        <f t="shared" si="27"/>
        <v>8</v>
      </c>
      <c r="O27" s="67">
        <f t="shared" si="28"/>
        <v>0</v>
      </c>
      <c r="P27" s="67">
        <f t="shared" si="29"/>
        <v>16</v>
      </c>
      <c r="Q27" s="67">
        <f t="shared" si="29"/>
        <v>48</v>
      </c>
      <c r="R27" s="68"/>
      <c r="S27" s="145"/>
      <c r="T27" s="67"/>
      <c r="U27" s="67"/>
      <c r="V27" s="67"/>
      <c r="W27" s="67"/>
      <c r="X27" s="67"/>
      <c r="Y27" s="67"/>
      <c r="Z27" s="152"/>
      <c r="AA27" s="67"/>
      <c r="AB27" s="67"/>
      <c r="AC27" s="67"/>
      <c r="AD27" s="67"/>
      <c r="AE27" s="67"/>
      <c r="AF27" s="67"/>
      <c r="AG27" s="152"/>
      <c r="AH27" s="67"/>
      <c r="AI27" s="67"/>
      <c r="AJ27" s="67"/>
      <c r="AK27" s="67"/>
      <c r="AL27" s="67"/>
      <c r="AM27" s="67"/>
      <c r="AN27" s="152">
        <v>2</v>
      </c>
      <c r="AO27" s="36">
        <f t="shared" ref="AO27" si="36">AP27+AQ27+AR27</f>
        <v>24</v>
      </c>
      <c r="AP27" s="67">
        <v>8</v>
      </c>
      <c r="AQ27" s="67"/>
      <c r="AR27" s="67">
        <v>16</v>
      </c>
      <c r="AS27" s="67">
        <v>48</v>
      </c>
      <c r="AT27" s="67"/>
      <c r="AU27" s="160"/>
      <c r="AV27" s="67"/>
      <c r="AW27" s="67"/>
      <c r="AX27" s="67"/>
      <c r="AY27" s="71"/>
      <c r="AZ27" s="71"/>
      <c r="BA27" s="72"/>
      <c r="BB27" s="71"/>
      <c r="BC27" s="71"/>
      <c r="BD27" s="71"/>
      <c r="BE27" s="71"/>
      <c r="BF27" s="71"/>
      <c r="BG27" s="68"/>
      <c r="BH27" s="66" t="s">
        <v>68</v>
      </c>
      <c r="BI27" s="64" t="s">
        <v>67</v>
      </c>
      <c r="BJ27" s="73" t="s">
        <v>164</v>
      </c>
      <c r="BK27" s="73" t="s">
        <v>164</v>
      </c>
      <c r="BL27" s="82"/>
      <c r="BM27" s="82"/>
      <c r="BN27" s="82"/>
      <c r="BO27" s="82"/>
      <c r="BP27" s="82"/>
      <c r="BQ27" s="82"/>
      <c r="BR27" s="82"/>
    </row>
    <row r="28" spans="1:95" s="61" customFormat="1" ht="8.25" customHeight="1" x14ac:dyDescent="0.2">
      <c r="A28" s="63" t="s">
        <v>12</v>
      </c>
      <c r="B28" s="79" t="s">
        <v>134</v>
      </c>
      <c r="C28" s="76" t="s">
        <v>95</v>
      </c>
      <c r="D28" s="66"/>
      <c r="E28" s="63" t="s">
        <v>59</v>
      </c>
      <c r="F28" s="63"/>
      <c r="G28" s="63"/>
      <c r="H28" s="67">
        <v>2</v>
      </c>
      <c r="I28" s="67">
        <f t="shared" si="33"/>
        <v>2</v>
      </c>
      <c r="J28" s="67">
        <f t="shared" si="24"/>
        <v>72</v>
      </c>
      <c r="K28" s="67">
        <f t="shared" si="25"/>
        <v>72</v>
      </c>
      <c r="L28" s="36">
        <f t="shared" si="31"/>
        <v>24</v>
      </c>
      <c r="M28" s="67">
        <f t="shared" si="26"/>
        <v>24</v>
      </c>
      <c r="N28" s="67">
        <f t="shared" si="27"/>
        <v>10</v>
      </c>
      <c r="O28" s="67">
        <f t="shared" si="28"/>
        <v>0</v>
      </c>
      <c r="P28" s="67">
        <f t="shared" si="29"/>
        <v>14</v>
      </c>
      <c r="Q28" s="67">
        <f t="shared" si="29"/>
        <v>48</v>
      </c>
      <c r="R28" s="68"/>
      <c r="S28" s="145">
        <v>2</v>
      </c>
      <c r="T28" s="36">
        <f t="shared" ref="T28" si="37">U28+V28+W28</f>
        <v>24</v>
      </c>
      <c r="U28" s="67">
        <v>10</v>
      </c>
      <c r="V28" s="67"/>
      <c r="W28" s="67">
        <v>14</v>
      </c>
      <c r="X28" s="67">
        <v>48</v>
      </c>
      <c r="Y28" s="67"/>
      <c r="Z28" s="152"/>
      <c r="AA28" s="67"/>
      <c r="AB28" s="67"/>
      <c r="AC28" s="67"/>
      <c r="AD28" s="67"/>
      <c r="AE28" s="67"/>
      <c r="AF28" s="67"/>
      <c r="AG28" s="152"/>
      <c r="AH28" s="67"/>
      <c r="AI28" s="67"/>
      <c r="AJ28" s="67"/>
      <c r="AK28" s="67"/>
      <c r="AL28" s="67"/>
      <c r="AM28" s="67"/>
      <c r="AN28" s="157"/>
      <c r="AO28" s="67"/>
      <c r="AP28" s="67"/>
      <c r="AQ28" s="67"/>
      <c r="AR28" s="67"/>
      <c r="AS28" s="67"/>
      <c r="AT28" s="67"/>
      <c r="AU28" s="160"/>
      <c r="AV28" s="67"/>
      <c r="AW28" s="67"/>
      <c r="AX28" s="67"/>
      <c r="AY28" s="71"/>
      <c r="AZ28" s="71"/>
      <c r="BA28" s="72"/>
      <c r="BB28" s="71"/>
      <c r="BC28" s="71"/>
      <c r="BD28" s="71"/>
      <c r="BE28" s="71"/>
      <c r="BF28" s="71"/>
      <c r="BG28" s="68"/>
      <c r="BH28" s="66" t="s">
        <v>72</v>
      </c>
      <c r="BI28" s="64" t="s">
        <v>69</v>
      </c>
      <c r="BJ28" s="73" t="s">
        <v>9</v>
      </c>
      <c r="BK28" s="73" t="s">
        <v>9</v>
      </c>
      <c r="BL28" s="74"/>
      <c r="BM28" s="74"/>
      <c r="BN28" s="74"/>
      <c r="BO28" s="74"/>
      <c r="BP28" s="74"/>
      <c r="BQ28" s="74"/>
      <c r="BR28" s="74"/>
    </row>
    <row r="29" spans="1:95" s="8" customFormat="1" ht="8.25" customHeight="1" x14ac:dyDescent="0.2">
      <c r="A29" s="63" t="s">
        <v>12</v>
      </c>
      <c r="B29" s="79" t="s">
        <v>135</v>
      </c>
      <c r="C29" s="65" t="s">
        <v>21</v>
      </c>
      <c r="D29" s="66" t="s">
        <v>58</v>
      </c>
      <c r="E29" s="63"/>
      <c r="F29" s="63"/>
      <c r="G29" s="63"/>
      <c r="H29" s="67">
        <v>3</v>
      </c>
      <c r="I29" s="67">
        <f t="shared" si="33"/>
        <v>2.5</v>
      </c>
      <c r="J29" s="67">
        <f t="shared" si="24"/>
        <v>108</v>
      </c>
      <c r="K29" s="67">
        <f t="shared" si="25"/>
        <v>90</v>
      </c>
      <c r="L29" s="36">
        <f t="shared" si="31"/>
        <v>28</v>
      </c>
      <c r="M29" s="67">
        <f t="shared" si="26"/>
        <v>28</v>
      </c>
      <c r="N29" s="67">
        <f t="shared" si="27"/>
        <v>8</v>
      </c>
      <c r="O29" s="67">
        <f t="shared" si="28"/>
        <v>0</v>
      </c>
      <c r="P29" s="67">
        <f t="shared" si="29"/>
        <v>20</v>
      </c>
      <c r="Q29" s="67">
        <f t="shared" si="29"/>
        <v>62</v>
      </c>
      <c r="R29" s="68">
        <v>18</v>
      </c>
      <c r="S29" s="145"/>
      <c r="T29" s="67"/>
      <c r="U29" s="67"/>
      <c r="V29" s="67"/>
      <c r="W29" s="67"/>
      <c r="X29" s="67"/>
      <c r="Y29" s="67"/>
      <c r="Z29" s="152"/>
      <c r="AA29" s="67"/>
      <c r="AB29" s="67"/>
      <c r="AC29" s="67"/>
      <c r="AD29" s="67"/>
      <c r="AE29" s="67"/>
      <c r="AF29" s="67"/>
      <c r="AG29" s="152"/>
      <c r="AH29" s="67"/>
      <c r="AI29" s="67"/>
      <c r="AJ29" s="67"/>
      <c r="AK29" s="67"/>
      <c r="AL29" s="67"/>
      <c r="AM29" s="67"/>
      <c r="AN29" s="157">
        <v>3</v>
      </c>
      <c r="AO29" s="36">
        <f t="shared" ref="AO29:AO31" si="38">AP29+AQ29+AR29</f>
        <v>28</v>
      </c>
      <c r="AP29" s="67">
        <v>8</v>
      </c>
      <c r="AQ29" s="67"/>
      <c r="AR29" s="67">
        <v>20</v>
      </c>
      <c r="AS29" s="67">
        <v>62</v>
      </c>
      <c r="AT29" s="67">
        <v>18</v>
      </c>
      <c r="AU29" s="160"/>
      <c r="AV29" s="67"/>
      <c r="AW29" s="67"/>
      <c r="AX29" s="67"/>
      <c r="AY29" s="71"/>
      <c r="AZ29" s="71"/>
      <c r="BA29" s="72"/>
      <c r="BB29" s="71"/>
      <c r="BC29" s="71"/>
      <c r="BD29" s="71"/>
      <c r="BE29" s="71"/>
      <c r="BF29" s="71"/>
      <c r="BG29" s="68"/>
      <c r="BH29" s="66" t="s">
        <v>68</v>
      </c>
      <c r="BI29" s="64" t="s">
        <v>67</v>
      </c>
      <c r="BJ29" s="73" t="s">
        <v>165</v>
      </c>
      <c r="BK29" s="73" t="s">
        <v>165</v>
      </c>
      <c r="BL29" s="74"/>
      <c r="BM29" s="74"/>
      <c r="BN29" s="74"/>
      <c r="BO29" s="74"/>
      <c r="BP29" s="74"/>
      <c r="BQ29" s="74"/>
      <c r="BR29" s="74"/>
    </row>
    <row r="30" spans="1:95" s="8" customFormat="1" ht="8.25" customHeight="1" x14ac:dyDescent="0.2">
      <c r="A30" s="63" t="s">
        <v>12</v>
      </c>
      <c r="B30" s="79" t="s">
        <v>136</v>
      </c>
      <c r="C30" s="65" t="s">
        <v>22</v>
      </c>
      <c r="D30" s="66"/>
      <c r="E30" s="63" t="s">
        <v>58</v>
      </c>
      <c r="F30" s="63"/>
      <c r="G30" s="63"/>
      <c r="H30" s="67">
        <v>2</v>
      </c>
      <c r="I30" s="67">
        <f t="shared" si="33"/>
        <v>2</v>
      </c>
      <c r="J30" s="67">
        <f t="shared" si="24"/>
        <v>72</v>
      </c>
      <c r="K30" s="67">
        <f t="shared" si="25"/>
        <v>72</v>
      </c>
      <c r="L30" s="36">
        <f t="shared" si="31"/>
        <v>24</v>
      </c>
      <c r="M30" s="67">
        <f t="shared" si="26"/>
        <v>24</v>
      </c>
      <c r="N30" s="67">
        <f t="shared" si="27"/>
        <v>8</v>
      </c>
      <c r="O30" s="67">
        <f t="shared" si="28"/>
        <v>0</v>
      </c>
      <c r="P30" s="67">
        <f t="shared" si="29"/>
        <v>16</v>
      </c>
      <c r="Q30" s="67">
        <f t="shared" si="29"/>
        <v>48</v>
      </c>
      <c r="R30" s="68"/>
      <c r="S30" s="145"/>
      <c r="T30" s="67"/>
      <c r="U30" s="67"/>
      <c r="V30" s="67"/>
      <c r="W30" s="67"/>
      <c r="X30" s="67"/>
      <c r="Y30" s="67"/>
      <c r="Z30" s="152"/>
      <c r="AA30" s="67"/>
      <c r="AB30" s="67"/>
      <c r="AC30" s="67"/>
      <c r="AD30" s="67"/>
      <c r="AE30" s="67"/>
      <c r="AF30" s="67"/>
      <c r="AG30" s="152"/>
      <c r="AH30" s="67"/>
      <c r="AI30" s="67"/>
      <c r="AJ30" s="67"/>
      <c r="AK30" s="67"/>
      <c r="AL30" s="67"/>
      <c r="AM30" s="67"/>
      <c r="AN30" s="157">
        <v>2</v>
      </c>
      <c r="AO30" s="36">
        <f t="shared" si="38"/>
        <v>24</v>
      </c>
      <c r="AP30" s="67">
        <v>8</v>
      </c>
      <c r="AQ30" s="67"/>
      <c r="AR30" s="67">
        <v>16</v>
      </c>
      <c r="AS30" s="67">
        <v>48</v>
      </c>
      <c r="AT30" s="67"/>
      <c r="AU30" s="160"/>
      <c r="AV30" s="67"/>
      <c r="AW30" s="67"/>
      <c r="AX30" s="67"/>
      <c r="AY30" s="71"/>
      <c r="AZ30" s="71"/>
      <c r="BA30" s="72"/>
      <c r="BB30" s="71"/>
      <c r="BC30" s="71"/>
      <c r="BD30" s="71"/>
      <c r="BE30" s="71"/>
      <c r="BF30" s="71"/>
      <c r="BG30" s="68"/>
      <c r="BH30" s="66" t="s">
        <v>68</v>
      </c>
      <c r="BI30" s="64" t="s">
        <v>67</v>
      </c>
      <c r="BJ30" s="73" t="s">
        <v>166</v>
      </c>
      <c r="BK30" s="73" t="s">
        <v>166</v>
      </c>
      <c r="BL30" s="74"/>
      <c r="BM30" s="74"/>
      <c r="BN30" s="74"/>
      <c r="BO30" s="74"/>
      <c r="BP30" s="74"/>
      <c r="BQ30" s="74"/>
      <c r="BR30" s="74"/>
    </row>
    <row r="31" spans="1:95" s="8" customFormat="1" ht="8.25" customHeight="1" x14ac:dyDescent="0.2">
      <c r="A31" s="63" t="s">
        <v>12</v>
      </c>
      <c r="B31" s="79" t="s">
        <v>137</v>
      </c>
      <c r="C31" s="65" t="s">
        <v>100</v>
      </c>
      <c r="D31" s="66"/>
      <c r="E31" s="63" t="s">
        <v>58</v>
      </c>
      <c r="F31" s="63"/>
      <c r="G31" s="63"/>
      <c r="H31" s="67">
        <v>2</v>
      </c>
      <c r="I31" s="67">
        <f t="shared" si="33"/>
        <v>2</v>
      </c>
      <c r="J31" s="67">
        <f t="shared" si="24"/>
        <v>72</v>
      </c>
      <c r="K31" s="67">
        <f t="shared" si="25"/>
        <v>72</v>
      </c>
      <c r="L31" s="36">
        <f t="shared" si="31"/>
        <v>24</v>
      </c>
      <c r="M31" s="67">
        <f t="shared" si="26"/>
        <v>24</v>
      </c>
      <c r="N31" s="67">
        <f t="shared" si="27"/>
        <v>8</v>
      </c>
      <c r="O31" s="67">
        <f t="shared" si="28"/>
        <v>0</v>
      </c>
      <c r="P31" s="67">
        <f t="shared" si="29"/>
        <v>16</v>
      </c>
      <c r="Q31" s="67">
        <f t="shared" si="29"/>
        <v>48</v>
      </c>
      <c r="R31" s="68"/>
      <c r="S31" s="145"/>
      <c r="T31" s="67"/>
      <c r="U31" s="67"/>
      <c r="V31" s="67"/>
      <c r="W31" s="67"/>
      <c r="X31" s="67"/>
      <c r="Y31" s="67"/>
      <c r="Z31" s="159"/>
      <c r="AA31" s="67"/>
      <c r="AB31" s="67"/>
      <c r="AC31" s="67"/>
      <c r="AD31" s="67"/>
      <c r="AE31" s="67"/>
      <c r="AF31" s="67"/>
      <c r="AG31" s="152"/>
      <c r="AH31" s="67"/>
      <c r="AI31" s="67"/>
      <c r="AJ31" s="67"/>
      <c r="AK31" s="67"/>
      <c r="AL31" s="67"/>
      <c r="AM31" s="67"/>
      <c r="AN31" s="157">
        <v>2</v>
      </c>
      <c r="AO31" s="36">
        <f t="shared" si="38"/>
        <v>24</v>
      </c>
      <c r="AP31" s="67">
        <v>8</v>
      </c>
      <c r="AQ31" s="67"/>
      <c r="AR31" s="67">
        <v>16</v>
      </c>
      <c r="AS31" s="67">
        <v>48</v>
      </c>
      <c r="AT31" s="67"/>
      <c r="AU31" s="160"/>
      <c r="AV31" s="67"/>
      <c r="AW31" s="67"/>
      <c r="AX31" s="67"/>
      <c r="AY31" s="71"/>
      <c r="AZ31" s="71"/>
      <c r="BA31" s="72"/>
      <c r="BB31" s="71"/>
      <c r="BC31" s="71"/>
      <c r="BD31" s="71"/>
      <c r="BE31" s="71"/>
      <c r="BF31" s="71"/>
      <c r="BG31" s="68"/>
      <c r="BH31" s="66" t="s">
        <v>58</v>
      </c>
      <c r="BI31" s="64" t="s">
        <v>64</v>
      </c>
      <c r="BJ31" s="73" t="s">
        <v>6</v>
      </c>
      <c r="BK31" s="73" t="s">
        <v>6</v>
      </c>
      <c r="BL31" s="74"/>
      <c r="BM31" s="74"/>
      <c r="BN31" s="74"/>
      <c r="BO31" s="74"/>
      <c r="BP31" s="74"/>
      <c r="BQ31" s="74"/>
      <c r="BR31" s="74"/>
    </row>
    <row r="32" spans="1:95" s="62" customFormat="1" ht="8.25" customHeight="1" x14ac:dyDescent="0.2">
      <c r="A32" s="63" t="s">
        <v>12</v>
      </c>
      <c r="B32" s="79" t="s">
        <v>138</v>
      </c>
      <c r="C32" s="76" t="s">
        <v>82</v>
      </c>
      <c r="D32" s="66"/>
      <c r="E32" s="63"/>
      <c r="F32" s="63" t="s">
        <v>63</v>
      </c>
      <c r="G32" s="63"/>
      <c r="H32" s="67">
        <v>2</v>
      </c>
      <c r="I32" s="67">
        <f t="shared" si="33"/>
        <v>2</v>
      </c>
      <c r="J32" s="67">
        <f t="shared" si="24"/>
        <v>72</v>
      </c>
      <c r="K32" s="67">
        <f t="shared" si="25"/>
        <v>72</v>
      </c>
      <c r="L32" s="36">
        <f t="shared" si="31"/>
        <v>24</v>
      </c>
      <c r="M32" s="67">
        <f t="shared" si="26"/>
        <v>24</v>
      </c>
      <c r="N32" s="67">
        <f t="shared" si="27"/>
        <v>6</v>
      </c>
      <c r="O32" s="67">
        <f t="shared" si="28"/>
        <v>0</v>
      </c>
      <c r="P32" s="67">
        <f t="shared" si="29"/>
        <v>18</v>
      </c>
      <c r="Q32" s="67">
        <f t="shared" si="29"/>
        <v>48</v>
      </c>
      <c r="R32" s="68"/>
      <c r="S32" s="148"/>
      <c r="T32" s="67"/>
      <c r="U32" s="67"/>
      <c r="V32" s="67"/>
      <c r="W32" s="67"/>
      <c r="X32" s="67"/>
      <c r="Y32" s="67"/>
      <c r="Z32" s="160"/>
      <c r="AA32" s="67"/>
      <c r="AB32" s="67"/>
      <c r="AC32" s="67"/>
      <c r="AD32" s="67"/>
      <c r="AE32" s="67"/>
      <c r="AF32" s="67"/>
      <c r="AG32" s="152">
        <v>2</v>
      </c>
      <c r="AH32" s="36">
        <f t="shared" ref="AH32" si="39">AI32+AJ32+AK32</f>
        <v>24</v>
      </c>
      <c r="AI32" s="67">
        <v>6</v>
      </c>
      <c r="AJ32" s="67"/>
      <c r="AK32" s="67">
        <v>18</v>
      </c>
      <c r="AL32" s="67">
        <v>48</v>
      </c>
      <c r="AM32" s="67"/>
      <c r="AN32" s="168"/>
      <c r="AO32" s="67"/>
      <c r="AP32" s="67"/>
      <c r="AQ32" s="67"/>
      <c r="AR32" s="67"/>
      <c r="AS32" s="67"/>
      <c r="AT32" s="67"/>
      <c r="AU32" s="160"/>
      <c r="AV32" s="67"/>
      <c r="AW32" s="67"/>
      <c r="AX32" s="67"/>
      <c r="AY32" s="71"/>
      <c r="AZ32" s="71"/>
      <c r="BA32" s="72"/>
      <c r="BB32" s="71"/>
      <c r="BC32" s="71"/>
      <c r="BD32" s="71"/>
      <c r="BE32" s="71"/>
      <c r="BF32" s="71"/>
      <c r="BG32" s="68"/>
      <c r="BH32" s="66" t="s">
        <v>58</v>
      </c>
      <c r="BI32" s="64" t="s">
        <v>64</v>
      </c>
      <c r="BJ32" s="73" t="s">
        <v>5</v>
      </c>
      <c r="BK32" s="73" t="s">
        <v>161</v>
      </c>
      <c r="BL32" s="82"/>
      <c r="BM32" s="82"/>
      <c r="BN32" s="82"/>
      <c r="BO32" s="82"/>
      <c r="BP32" s="82"/>
      <c r="BQ32" s="82"/>
      <c r="BR32" s="82"/>
    </row>
    <row r="33" spans="1:90" s="61" customFormat="1" ht="7.5" customHeight="1" x14ac:dyDescent="0.2">
      <c r="A33" s="63" t="s">
        <v>12</v>
      </c>
      <c r="B33" s="79" t="s">
        <v>139</v>
      </c>
      <c r="C33" s="76" t="s">
        <v>75</v>
      </c>
      <c r="D33" s="66"/>
      <c r="E33" s="63" t="s">
        <v>61</v>
      </c>
      <c r="F33" s="63"/>
      <c r="G33" s="63"/>
      <c r="H33" s="67">
        <v>2</v>
      </c>
      <c r="I33" s="67">
        <f t="shared" si="33"/>
        <v>2</v>
      </c>
      <c r="J33" s="67">
        <f t="shared" si="24"/>
        <v>72</v>
      </c>
      <c r="K33" s="67">
        <f t="shared" si="25"/>
        <v>72</v>
      </c>
      <c r="L33" s="36">
        <f t="shared" si="31"/>
        <v>24</v>
      </c>
      <c r="M33" s="67">
        <f t="shared" si="26"/>
        <v>24</v>
      </c>
      <c r="N33" s="67">
        <f t="shared" si="27"/>
        <v>0</v>
      </c>
      <c r="O33" s="67">
        <f t="shared" si="28"/>
        <v>10</v>
      </c>
      <c r="P33" s="67">
        <f t="shared" si="29"/>
        <v>14</v>
      </c>
      <c r="Q33" s="67">
        <f t="shared" si="29"/>
        <v>48</v>
      </c>
      <c r="R33" s="68"/>
      <c r="S33" s="149"/>
      <c r="T33" s="81"/>
      <c r="U33" s="81"/>
      <c r="V33" s="81"/>
      <c r="W33" s="81"/>
      <c r="X33" s="81"/>
      <c r="Y33" s="81"/>
      <c r="Z33" s="152">
        <f>I33</f>
        <v>2</v>
      </c>
      <c r="AA33" s="36">
        <f t="shared" ref="AA33" si="40">AB33+AC33+AD33</f>
        <v>24</v>
      </c>
      <c r="AB33" s="84"/>
      <c r="AC33" s="67">
        <v>10</v>
      </c>
      <c r="AD33" s="67">
        <v>14</v>
      </c>
      <c r="AE33" s="67">
        <v>48</v>
      </c>
      <c r="AF33" s="84"/>
      <c r="AG33" s="165"/>
      <c r="AH33" s="85"/>
      <c r="AI33" s="85"/>
      <c r="AJ33" s="85"/>
      <c r="AK33" s="85"/>
      <c r="AL33" s="85"/>
      <c r="AM33" s="85"/>
      <c r="AN33" s="169"/>
      <c r="AO33" s="67"/>
      <c r="AP33" s="67"/>
      <c r="AQ33" s="67"/>
      <c r="AR33" s="67"/>
      <c r="AS33" s="67"/>
      <c r="AT33" s="67"/>
      <c r="AU33" s="161"/>
      <c r="AV33" s="67"/>
      <c r="AW33" s="67"/>
      <c r="AX33" s="67"/>
      <c r="AY33" s="71"/>
      <c r="AZ33" s="86"/>
      <c r="BA33" s="87"/>
      <c r="BB33" s="86"/>
      <c r="BC33" s="86"/>
      <c r="BD33" s="86"/>
      <c r="BE33" s="86"/>
      <c r="BF33" s="86"/>
      <c r="BG33" s="68"/>
      <c r="BH33" s="66" t="s">
        <v>73</v>
      </c>
      <c r="BI33" s="64" t="s">
        <v>105</v>
      </c>
      <c r="BJ33" s="73" t="s">
        <v>104</v>
      </c>
      <c r="BK33" s="73" t="s">
        <v>104</v>
      </c>
      <c r="BL33" s="74"/>
      <c r="BM33" s="74"/>
      <c r="BN33" s="74"/>
      <c r="BO33" s="74"/>
      <c r="BP33" s="74"/>
      <c r="BQ33" s="74"/>
      <c r="BR33" s="74"/>
    </row>
    <row r="34" spans="1:90" s="8" customFormat="1" ht="14.25" customHeight="1" x14ac:dyDescent="0.2">
      <c r="A34" s="63" t="s">
        <v>12</v>
      </c>
      <c r="B34" s="79" t="s">
        <v>140</v>
      </c>
      <c r="C34" s="65" t="s">
        <v>20</v>
      </c>
      <c r="D34" s="66" t="s">
        <v>58</v>
      </c>
      <c r="E34" s="63"/>
      <c r="F34" s="63"/>
      <c r="G34" s="63"/>
      <c r="H34" s="67">
        <v>3</v>
      </c>
      <c r="I34" s="67">
        <f t="shared" si="33"/>
        <v>2.5</v>
      </c>
      <c r="J34" s="67">
        <f t="shared" si="24"/>
        <v>108</v>
      </c>
      <c r="K34" s="67">
        <f t="shared" si="25"/>
        <v>90</v>
      </c>
      <c r="L34" s="36">
        <f t="shared" si="31"/>
        <v>32</v>
      </c>
      <c r="M34" s="67">
        <f t="shared" si="26"/>
        <v>32</v>
      </c>
      <c r="N34" s="67">
        <f t="shared" si="27"/>
        <v>10</v>
      </c>
      <c r="O34" s="67">
        <f t="shared" si="28"/>
        <v>0</v>
      </c>
      <c r="P34" s="67">
        <f t="shared" si="29"/>
        <v>22</v>
      </c>
      <c r="Q34" s="67">
        <f t="shared" si="29"/>
        <v>58</v>
      </c>
      <c r="R34" s="68">
        <v>18</v>
      </c>
      <c r="S34" s="149"/>
      <c r="T34" s="81"/>
      <c r="U34" s="81"/>
      <c r="V34" s="81"/>
      <c r="W34" s="81"/>
      <c r="X34" s="81"/>
      <c r="Y34" s="81"/>
      <c r="Z34" s="161"/>
      <c r="AA34" s="88"/>
      <c r="AB34" s="89"/>
      <c r="AC34" s="89"/>
      <c r="AD34" s="89"/>
      <c r="AE34" s="89"/>
      <c r="AF34" s="89"/>
      <c r="AG34" s="165"/>
      <c r="AH34" s="85"/>
      <c r="AI34" s="85"/>
      <c r="AJ34" s="85"/>
      <c r="AK34" s="85"/>
      <c r="AL34" s="85"/>
      <c r="AM34" s="85"/>
      <c r="AN34" s="157">
        <v>3</v>
      </c>
      <c r="AO34" s="36">
        <f t="shared" ref="AO34:AO38" si="41">AP34+AQ34+AR34</f>
        <v>32</v>
      </c>
      <c r="AP34" s="67">
        <v>10</v>
      </c>
      <c r="AQ34" s="67"/>
      <c r="AR34" s="67">
        <v>22</v>
      </c>
      <c r="AS34" s="67">
        <v>58</v>
      </c>
      <c r="AT34" s="67">
        <v>18</v>
      </c>
      <c r="AU34" s="161"/>
      <c r="AV34" s="67"/>
      <c r="AW34" s="67"/>
      <c r="AX34" s="67"/>
      <c r="AY34" s="71"/>
      <c r="AZ34" s="71"/>
      <c r="BA34" s="72"/>
      <c r="BB34" s="67"/>
      <c r="BC34" s="67"/>
      <c r="BD34" s="67"/>
      <c r="BE34" s="67"/>
      <c r="BF34" s="71"/>
      <c r="BG34" s="68"/>
      <c r="BH34" s="66" t="s">
        <v>68</v>
      </c>
      <c r="BI34" s="64" t="s">
        <v>67</v>
      </c>
      <c r="BJ34" s="73" t="s">
        <v>167</v>
      </c>
      <c r="BK34" s="73" t="s">
        <v>167</v>
      </c>
      <c r="BL34" s="74"/>
      <c r="BM34" s="74"/>
      <c r="BN34" s="74"/>
      <c r="BO34" s="74"/>
      <c r="BP34" s="74"/>
      <c r="BQ34" s="74"/>
      <c r="BR34" s="74"/>
    </row>
    <row r="35" spans="1:90" s="7" customFormat="1" ht="8.25" customHeight="1" x14ac:dyDescent="0.2">
      <c r="A35" s="90" t="s">
        <v>12</v>
      </c>
      <c r="B35" s="106" t="s">
        <v>141</v>
      </c>
      <c r="C35" s="91" t="s">
        <v>111</v>
      </c>
      <c r="D35" s="92"/>
      <c r="E35" s="90" t="s">
        <v>58</v>
      </c>
      <c r="F35" s="90"/>
      <c r="G35" s="90"/>
      <c r="H35" s="70">
        <v>2</v>
      </c>
      <c r="I35" s="70">
        <f t="shared" si="33"/>
        <v>2</v>
      </c>
      <c r="J35" s="70">
        <f t="shared" si="24"/>
        <v>72</v>
      </c>
      <c r="K35" s="70">
        <f t="shared" si="25"/>
        <v>72</v>
      </c>
      <c r="L35" s="36">
        <f t="shared" si="31"/>
        <v>24</v>
      </c>
      <c r="M35" s="70">
        <f t="shared" si="26"/>
        <v>24</v>
      </c>
      <c r="N35" s="70">
        <f t="shared" si="27"/>
        <v>0</v>
      </c>
      <c r="O35" s="70">
        <f t="shared" si="28"/>
        <v>0</v>
      </c>
      <c r="P35" s="70">
        <f t="shared" si="29"/>
        <v>24</v>
      </c>
      <c r="Q35" s="70">
        <f t="shared" si="29"/>
        <v>48</v>
      </c>
      <c r="R35" s="93"/>
      <c r="S35" s="145"/>
      <c r="T35" s="67"/>
      <c r="U35" s="67"/>
      <c r="V35" s="67"/>
      <c r="W35" s="67"/>
      <c r="X35" s="67"/>
      <c r="Y35" s="67"/>
      <c r="Z35" s="152"/>
      <c r="AA35" s="71"/>
      <c r="AB35" s="71"/>
      <c r="AC35" s="71"/>
      <c r="AD35" s="71"/>
      <c r="AE35" s="71"/>
      <c r="AF35" s="71"/>
      <c r="AG35" s="161"/>
      <c r="AH35" s="81"/>
      <c r="AI35" s="83"/>
      <c r="AJ35" s="83"/>
      <c r="AK35" s="83"/>
      <c r="AL35" s="83"/>
      <c r="AM35" s="83"/>
      <c r="AN35" s="146">
        <f>I35</f>
        <v>2</v>
      </c>
      <c r="AO35" s="38">
        <f t="shared" si="41"/>
        <v>24</v>
      </c>
      <c r="AP35" s="70"/>
      <c r="AQ35" s="70"/>
      <c r="AR35" s="70">
        <v>24</v>
      </c>
      <c r="AS35" s="70">
        <v>48</v>
      </c>
      <c r="AT35" s="98"/>
      <c r="AU35" s="157"/>
      <c r="AV35" s="99"/>
      <c r="AW35" s="99"/>
      <c r="AX35" s="99"/>
      <c r="AY35" s="100"/>
      <c r="AZ35" s="100"/>
      <c r="BA35" s="69"/>
      <c r="BB35" s="94"/>
      <c r="BC35" s="94"/>
      <c r="BD35" s="94"/>
      <c r="BE35" s="94"/>
      <c r="BF35" s="94"/>
      <c r="BG35" s="93"/>
      <c r="BH35" s="92"/>
      <c r="BI35" s="95"/>
      <c r="BJ35" s="96"/>
      <c r="BK35" s="96"/>
      <c r="BL35" s="82"/>
      <c r="BM35" s="82"/>
      <c r="BN35" s="82"/>
      <c r="BO35" s="82"/>
      <c r="BP35" s="82"/>
      <c r="BQ35" s="82"/>
      <c r="BR35" s="82"/>
    </row>
    <row r="36" spans="1:90" ht="8.25" customHeight="1" x14ac:dyDescent="0.2">
      <c r="A36" s="63" t="s">
        <v>2</v>
      </c>
      <c r="B36" s="78" t="s">
        <v>144</v>
      </c>
      <c r="C36" s="65" t="s">
        <v>23</v>
      </c>
      <c r="D36" s="66"/>
      <c r="E36" s="63" t="s">
        <v>58</v>
      </c>
      <c r="F36" s="63"/>
      <c r="G36" s="63"/>
      <c r="H36" s="67">
        <v>2</v>
      </c>
      <c r="I36" s="67">
        <f t="shared" si="33"/>
        <v>2</v>
      </c>
      <c r="J36" s="67">
        <f t="shared" si="24"/>
        <v>72</v>
      </c>
      <c r="K36" s="67">
        <f t="shared" si="25"/>
        <v>72</v>
      </c>
      <c r="L36" s="36">
        <f t="shared" si="31"/>
        <v>24</v>
      </c>
      <c r="M36" s="67">
        <f t="shared" si="26"/>
        <v>24</v>
      </c>
      <c r="N36" s="67">
        <f t="shared" si="27"/>
        <v>0</v>
      </c>
      <c r="O36" s="67">
        <f t="shared" si="28"/>
        <v>0</v>
      </c>
      <c r="P36" s="67">
        <f t="shared" si="29"/>
        <v>24</v>
      </c>
      <c r="Q36" s="67">
        <f t="shared" si="29"/>
        <v>48</v>
      </c>
      <c r="R36" s="68"/>
      <c r="S36" s="145"/>
      <c r="T36" s="67"/>
      <c r="U36" s="67"/>
      <c r="V36" s="67"/>
      <c r="W36" s="67"/>
      <c r="X36" s="67"/>
      <c r="Y36" s="67"/>
      <c r="Z36" s="152"/>
      <c r="AA36" s="71"/>
      <c r="AB36" s="71"/>
      <c r="AC36" s="71"/>
      <c r="AD36" s="71"/>
      <c r="AE36" s="71"/>
      <c r="AF36" s="71"/>
      <c r="AG36" s="161"/>
      <c r="AH36" s="81"/>
      <c r="AI36" s="83"/>
      <c r="AJ36" s="83"/>
      <c r="AK36" s="83"/>
      <c r="AL36" s="83"/>
      <c r="AM36" s="83"/>
      <c r="AN36" s="148">
        <f>I36</f>
        <v>2</v>
      </c>
      <c r="AO36" s="36">
        <f t="shared" si="41"/>
        <v>24</v>
      </c>
      <c r="AP36" s="67"/>
      <c r="AQ36" s="67"/>
      <c r="AR36" s="67">
        <v>24</v>
      </c>
      <c r="AS36" s="67">
        <v>48</v>
      </c>
      <c r="AT36" s="98"/>
      <c r="AU36" s="168"/>
      <c r="AV36" s="98"/>
      <c r="AW36" s="98"/>
      <c r="AX36" s="98"/>
      <c r="AY36" s="101"/>
      <c r="AZ36" s="101"/>
      <c r="BA36" s="72"/>
      <c r="BB36" s="71"/>
      <c r="BC36" s="71"/>
      <c r="BD36" s="71"/>
      <c r="BE36" s="71"/>
      <c r="BF36" s="71"/>
      <c r="BG36" s="68"/>
      <c r="BH36" s="66" t="s">
        <v>58</v>
      </c>
      <c r="BI36" s="64" t="s">
        <v>64</v>
      </c>
      <c r="BJ36" s="73" t="s">
        <v>5</v>
      </c>
      <c r="BK36" s="73" t="s">
        <v>5</v>
      </c>
      <c r="BL36" s="74"/>
      <c r="BM36" s="74"/>
      <c r="BN36" s="74"/>
      <c r="BO36" s="74"/>
      <c r="BP36" s="74"/>
      <c r="BQ36" s="74"/>
      <c r="BR36" s="74"/>
    </row>
    <row r="37" spans="1:90" s="8" customFormat="1" ht="8.25" customHeight="1" x14ac:dyDescent="0.2">
      <c r="A37" s="63" t="s">
        <v>12</v>
      </c>
      <c r="B37" s="78" t="s">
        <v>145</v>
      </c>
      <c r="C37" s="65" t="s">
        <v>26</v>
      </c>
      <c r="D37" s="66"/>
      <c r="E37" s="63" t="s">
        <v>58</v>
      </c>
      <c r="F37" s="63"/>
      <c r="G37" s="63"/>
      <c r="H37" s="67">
        <v>2</v>
      </c>
      <c r="I37" s="67">
        <f t="shared" si="33"/>
        <v>2</v>
      </c>
      <c r="J37" s="67">
        <f t="shared" si="24"/>
        <v>72</v>
      </c>
      <c r="K37" s="67">
        <f t="shared" si="25"/>
        <v>72</v>
      </c>
      <c r="L37" s="36">
        <f t="shared" si="31"/>
        <v>24</v>
      </c>
      <c r="M37" s="67">
        <f t="shared" si="26"/>
        <v>24</v>
      </c>
      <c r="N37" s="67">
        <f t="shared" si="27"/>
        <v>0</v>
      </c>
      <c r="O37" s="67">
        <f t="shared" si="28"/>
        <v>0</v>
      </c>
      <c r="P37" s="67">
        <f t="shared" si="29"/>
        <v>24</v>
      </c>
      <c r="Q37" s="67">
        <f t="shared" si="29"/>
        <v>48</v>
      </c>
      <c r="R37" s="68"/>
      <c r="S37" s="145"/>
      <c r="T37" s="67"/>
      <c r="U37" s="67"/>
      <c r="V37" s="67"/>
      <c r="W37" s="67"/>
      <c r="X37" s="67"/>
      <c r="Y37" s="67"/>
      <c r="Z37" s="152"/>
      <c r="AA37" s="71"/>
      <c r="AB37" s="71"/>
      <c r="AC37" s="71"/>
      <c r="AD37" s="71"/>
      <c r="AE37" s="71"/>
      <c r="AF37" s="71"/>
      <c r="AG37" s="161"/>
      <c r="AH37" s="81"/>
      <c r="AI37" s="83"/>
      <c r="AJ37" s="83"/>
      <c r="AK37" s="83"/>
      <c r="AL37" s="83"/>
      <c r="AM37" s="83"/>
      <c r="AN37" s="148">
        <f>I37</f>
        <v>2</v>
      </c>
      <c r="AO37" s="36">
        <f t="shared" si="41"/>
        <v>24</v>
      </c>
      <c r="AP37" s="67"/>
      <c r="AQ37" s="67"/>
      <c r="AR37" s="67">
        <v>24</v>
      </c>
      <c r="AS37" s="67">
        <v>48</v>
      </c>
      <c r="AT37" s="98"/>
      <c r="AU37" s="168"/>
      <c r="AV37" s="98"/>
      <c r="AW37" s="98"/>
      <c r="AX37" s="98"/>
      <c r="AY37" s="101"/>
      <c r="AZ37" s="101"/>
      <c r="BA37" s="72"/>
      <c r="BB37" s="71"/>
      <c r="BC37" s="71"/>
      <c r="BD37" s="71"/>
      <c r="BE37" s="71"/>
      <c r="BF37" s="71"/>
      <c r="BG37" s="68"/>
      <c r="BH37" s="66" t="s">
        <v>58</v>
      </c>
      <c r="BI37" s="64" t="s">
        <v>64</v>
      </c>
      <c r="BJ37" s="73" t="s">
        <v>11</v>
      </c>
      <c r="BK37" s="73" t="s">
        <v>11</v>
      </c>
      <c r="BL37" s="74"/>
      <c r="BM37" s="74"/>
      <c r="BN37" s="74"/>
      <c r="BO37" s="74"/>
      <c r="BP37" s="74"/>
      <c r="BQ37" s="74"/>
      <c r="BR37" s="74"/>
    </row>
    <row r="38" spans="1:90" ht="8.25" customHeight="1" x14ac:dyDescent="0.2">
      <c r="A38" s="63" t="s">
        <v>2</v>
      </c>
      <c r="B38" s="78" t="s">
        <v>146</v>
      </c>
      <c r="C38" s="65" t="s">
        <v>27</v>
      </c>
      <c r="D38" s="66"/>
      <c r="E38" s="63" t="s">
        <v>58</v>
      </c>
      <c r="F38" s="63"/>
      <c r="G38" s="63"/>
      <c r="H38" s="67">
        <v>2</v>
      </c>
      <c r="I38" s="67">
        <f t="shared" si="33"/>
        <v>2</v>
      </c>
      <c r="J38" s="67">
        <f t="shared" si="24"/>
        <v>72</v>
      </c>
      <c r="K38" s="67">
        <f t="shared" si="25"/>
        <v>72</v>
      </c>
      <c r="L38" s="36">
        <f t="shared" si="31"/>
        <v>24</v>
      </c>
      <c r="M38" s="67">
        <f t="shared" si="26"/>
        <v>24</v>
      </c>
      <c r="N38" s="67">
        <f t="shared" si="27"/>
        <v>0</v>
      </c>
      <c r="O38" s="67">
        <f t="shared" si="28"/>
        <v>0</v>
      </c>
      <c r="P38" s="67">
        <f t="shared" si="29"/>
        <v>24</v>
      </c>
      <c r="Q38" s="67">
        <f t="shared" si="29"/>
        <v>48</v>
      </c>
      <c r="R38" s="68"/>
      <c r="S38" s="145"/>
      <c r="T38" s="67"/>
      <c r="U38" s="67"/>
      <c r="V38" s="67"/>
      <c r="W38" s="67"/>
      <c r="X38" s="67"/>
      <c r="Y38" s="67"/>
      <c r="Z38" s="152"/>
      <c r="AA38" s="71"/>
      <c r="AB38" s="71"/>
      <c r="AC38" s="71"/>
      <c r="AD38" s="71"/>
      <c r="AE38" s="71"/>
      <c r="AF38" s="71"/>
      <c r="AG38" s="161"/>
      <c r="AH38" s="81"/>
      <c r="AI38" s="83"/>
      <c r="AJ38" s="83"/>
      <c r="AK38" s="83"/>
      <c r="AL38" s="83"/>
      <c r="AM38" s="83"/>
      <c r="AN38" s="148">
        <f>I38</f>
        <v>2</v>
      </c>
      <c r="AO38" s="36">
        <f t="shared" si="41"/>
        <v>24</v>
      </c>
      <c r="AP38" s="67"/>
      <c r="AQ38" s="67"/>
      <c r="AR38" s="67">
        <v>24</v>
      </c>
      <c r="AS38" s="67">
        <v>48</v>
      </c>
      <c r="AT38" s="98"/>
      <c r="AU38" s="168"/>
      <c r="AV38" s="98"/>
      <c r="AW38" s="98"/>
      <c r="AX38" s="98"/>
      <c r="AY38" s="101"/>
      <c r="AZ38" s="101"/>
      <c r="BA38" s="72"/>
      <c r="BB38" s="71"/>
      <c r="BC38" s="71"/>
      <c r="BD38" s="71"/>
      <c r="BE38" s="71"/>
      <c r="BF38" s="71"/>
      <c r="BG38" s="68"/>
      <c r="BH38" s="66" t="s">
        <v>58</v>
      </c>
      <c r="BI38" s="64" t="s">
        <v>64</v>
      </c>
      <c r="BJ38" s="73" t="s">
        <v>77</v>
      </c>
      <c r="BK38" s="73" t="s">
        <v>77</v>
      </c>
      <c r="BL38" s="74"/>
      <c r="BM38" s="74"/>
      <c r="BN38" s="74"/>
      <c r="BO38" s="74"/>
      <c r="BP38" s="74"/>
      <c r="BQ38" s="74"/>
      <c r="BR38" s="74"/>
    </row>
    <row r="39" spans="1:90" s="7" customFormat="1" ht="8.25" customHeight="1" x14ac:dyDescent="0.2">
      <c r="A39" s="90" t="s">
        <v>12</v>
      </c>
      <c r="B39" s="106" t="s">
        <v>142</v>
      </c>
      <c r="C39" s="91" t="s">
        <v>112</v>
      </c>
      <c r="D39" s="92"/>
      <c r="E39" s="90" t="s">
        <v>66</v>
      </c>
      <c r="F39" s="90"/>
      <c r="G39" s="90"/>
      <c r="H39" s="70">
        <v>2</v>
      </c>
      <c r="I39" s="70">
        <f t="shared" si="33"/>
        <v>2</v>
      </c>
      <c r="J39" s="70">
        <f t="shared" si="24"/>
        <v>72</v>
      </c>
      <c r="K39" s="70">
        <f t="shared" si="25"/>
        <v>72</v>
      </c>
      <c r="L39" s="36">
        <f t="shared" si="31"/>
        <v>24</v>
      </c>
      <c r="M39" s="70">
        <f t="shared" si="26"/>
        <v>24</v>
      </c>
      <c r="N39" s="70">
        <f t="shared" si="27"/>
        <v>0</v>
      </c>
      <c r="O39" s="70">
        <f t="shared" si="28"/>
        <v>0</v>
      </c>
      <c r="P39" s="70">
        <f t="shared" si="29"/>
        <v>24</v>
      </c>
      <c r="Q39" s="70">
        <f t="shared" si="29"/>
        <v>48</v>
      </c>
      <c r="R39" s="93"/>
      <c r="S39" s="145"/>
      <c r="T39" s="70"/>
      <c r="U39" s="70"/>
      <c r="V39" s="70"/>
      <c r="W39" s="70"/>
      <c r="X39" s="70"/>
      <c r="Y39" s="70"/>
      <c r="Z39" s="152"/>
      <c r="AA39" s="70"/>
      <c r="AB39" s="97"/>
      <c r="AC39" s="97"/>
      <c r="AD39" s="97"/>
      <c r="AE39" s="97"/>
      <c r="AF39" s="97"/>
      <c r="AG39" s="166"/>
      <c r="AH39" s="97"/>
      <c r="AI39" s="97"/>
      <c r="AJ39" s="97"/>
      <c r="AK39" s="97"/>
      <c r="AL39" s="97"/>
      <c r="AM39" s="97"/>
      <c r="AN39" s="170"/>
      <c r="AO39" s="70"/>
      <c r="AP39" s="70"/>
      <c r="AQ39" s="70"/>
      <c r="AR39" s="70"/>
      <c r="AS39" s="70"/>
      <c r="AT39" s="99"/>
      <c r="AU39" s="157">
        <f>I39</f>
        <v>2</v>
      </c>
      <c r="AV39" s="38">
        <f t="shared" ref="AV39" si="42">AW39+AX39+AY39</f>
        <v>24</v>
      </c>
      <c r="AW39" s="99"/>
      <c r="AX39" s="99"/>
      <c r="AY39" s="100">
        <v>24</v>
      </c>
      <c r="AZ39" s="100">
        <v>48</v>
      </c>
      <c r="BA39" s="69"/>
      <c r="BB39" s="94"/>
      <c r="BC39" s="94"/>
      <c r="BD39" s="94"/>
      <c r="BE39" s="94"/>
      <c r="BF39" s="94"/>
      <c r="BG39" s="93"/>
      <c r="BH39" s="92"/>
      <c r="BI39" s="64"/>
      <c r="BJ39" s="73"/>
      <c r="BK39" s="73"/>
      <c r="BL39" s="82"/>
      <c r="BM39" s="82"/>
      <c r="BN39" s="82"/>
      <c r="BO39" s="82"/>
      <c r="BP39" s="82"/>
      <c r="BQ39" s="82"/>
      <c r="BR39" s="82"/>
    </row>
    <row r="40" spans="1:90" ht="8.25" customHeight="1" x14ac:dyDescent="0.2">
      <c r="A40" s="63" t="s">
        <v>2</v>
      </c>
      <c r="B40" s="78" t="s">
        <v>147</v>
      </c>
      <c r="C40" s="65" t="s">
        <v>96</v>
      </c>
      <c r="D40" s="66"/>
      <c r="E40" s="63" t="s">
        <v>66</v>
      </c>
      <c r="F40" s="63"/>
      <c r="G40" s="63"/>
      <c r="H40" s="67">
        <v>2</v>
      </c>
      <c r="I40" s="67">
        <f t="shared" si="33"/>
        <v>2</v>
      </c>
      <c r="J40" s="67">
        <f t="shared" si="24"/>
        <v>72</v>
      </c>
      <c r="K40" s="67">
        <f t="shared" si="25"/>
        <v>72</v>
      </c>
      <c r="L40" s="36">
        <f t="shared" si="31"/>
        <v>24</v>
      </c>
      <c r="M40" s="67">
        <f t="shared" si="26"/>
        <v>24</v>
      </c>
      <c r="N40" s="67">
        <f t="shared" si="27"/>
        <v>0</v>
      </c>
      <c r="O40" s="67">
        <f t="shared" si="28"/>
        <v>0</v>
      </c>
      <c r="P40" s="67">
        <f t="shared" si="29"/>
        <v>24</v>
      </c>
      <c r="Q40" s="67">
        <f t="shared" si="29"/>
        <v>48</v>
      </c>
      <c r="R40" s="68"/>
      <c r="S40" s="145"/>
      <c r="T40" s="67"/>
      <c r="U40" s="67"/>
      <c r="V40" s="67"/>
      <c r="W40" s="67"/>
      <c r="X40" s="67"/>
      <c r="Y40" s="67"/>
      <c r="Z40" s="152"/>
      <c r="AA40" s="67"/>
      <c r="AB40" s="67"/>
      <c r="AC40" s="67"/>
      <c r="AD40" s="67"/>
      <c r="AE40" s="67"/>
      <c r="AF40" s="67"/>
      <c r="AG40" s="161"/>
      <c r="AH40" s="67"/>
      <c r="AI40" s="67"/>
      <c r="AJ40" s="67"/>
      <c r="AK40" s="67"/>
      <c r="AL40" s="67"/>
      <c r="AM40" s="67"/>
      <c r="AN40" s="161"/>
      <c r="AO40" s="67"/>
      <c r="AP40" s="67"/>
      <c r="AQ40" s="67"/>
      <c r="AR40" s="67"/>
      <c r="AS40" s="67"/>
      <c r="AT40" s="98"/>
      <c r="AU40" s="168">
        <v>2</v>
      </c>
      <c r="AV40" s="98">
        <f t="shared" ref="AV40:AV46" si="43">M40</f>
        <v>24</v>
      </c>
      <c r="AW40" s="98"/>
      <c r="AX40" s="98"/>
      <c r="AY40" s="101">
        <v>24</v>
      </c>
      <c r="AZ40" s="101">
        <v>48</v>
      </c>
      <c r="BA40" s="72"/>
      <c r="BB40" s="71"/>
      <c r="BC40" s="71"/>
      <c r="BD40" s="71"/>
      <c r="BE40" s="71"/>
      <c r="BF40" s="71"/>
      <c r="BG40" s="68"/>
      <c r="BH40" s="66" t="s">
        <v>58</v>
      </c>
      <c r="BI40" s="64" t="s">
        <v>64</v>
      </c>
      <c r="BJ40" s="73" t="s">
        <v>77</v>
      </c>
      <c r="BK40" s="73" t="s">
        <v>77</v>
      </c>
      <c r="BL40" s="74"/>
      <c r="BM40" s="74"/>
      <c r="BN40" s="74"/>
      <c r="BO40" s="74"/>
      <c r="BP40" s="74"/>
      <c r="BQ40" s="74"/>
      <c r="BR40" s="74"/>
    </row>
    <row r="41" spans="1:90" ht="8.25" customHeight="1" x14ac:dyDescent="0.2">
      <c r="A41" s="63" t="s">
        <v>2</v>
      </c>
      <c r="B41" s="78" t="s">
        <v>148</v>
      </c>
      <c r="C41" s="65" t="s">
        <v>99</v>
      </c>
      <c r="D41" s="66"/>
      <c r="E41" s="63" t="s">
        <v>66</v>
      </c>
      <c r="F41" s="63"/>
      <c r="G41" s="63"/>
      <c r="H41" s="67">
        <v>2</v>
      </c>
      <c r="I41" s="67">
        <f t="shared" si="33"/>
        <v>2</v>
      </c>
      <c r="J41" s="67">
        <f t="shared" si="24"/>
        <v>72</v>
      </c>
      <c r="K41" s="67">
        <f t="shared" si="25"/>
        <v>72</v>
      </c>
      <c r="L41" s="36">
        <f t="shared" si="31"/>
        <v>24</v>
      </c>
      <c r="M41" s="67">
        <f t="shared" si="26"/>
        <v>24</v>
      </c>
      <c r="N41" s="67">
        <f t="shared" si="27"/>
        <v>0</v>
      </c>
      <c r="O41" s="67">
        <f t="shared" si="28"/>
        <v>0</v>
      </c>
      <c r="P41" s="67">
        <f>W41+AD41+AK41+AR41+AY41</f>
        <v>24</v>
      </c>
      <c r="Q41" s="67">
        <f>X41+AE41+AL41+AS41+AZ41</f>
        <v>48</v>
      </c>
      <c r="R41" s="68"/>
      <c r="S41" s="145"/>
      <c r="T41" s="67"/>
      <c r="U41" s="67"/>
      <c r="V41" s="67"/>
      <c r="W41" s="67"/>
      <c r="X41" s="67"/>
      <c r="Y41" s="67"/>
      <c r="Z41" s="152"/>
      <c r="AA41" s="67"/>
      <c r="AB41" s="67"/>
      <c r="AC41" s="67"/>
      <c r="AD41" s="67"/>
      <c r="AE41" s="67"/>
      <c r="AF41" s="67"/>
      <c r="AG41" s="161"/>
      <c r="AH41" s="67"/>
      <c r="AI41" s="67"/>
      <c r="AJ41" s="67"/>
      <c r="AK41" s="67"/>
      <c r="AL41" s="67"/>
      <c r="AM41" s="67"/>
      <c r="AN41" s="161"/>
      <c r="AO41" s="67"/>
      <c r="AP41" s="67"/>
      <c r="AQ41" s="67"/>
      <c r="AR41" s="67"/>
      <c r="AS41" s="67"/>
      <c r="AT41" s="98"/>
      <c r="AU41" s="168">
        <v>2</v>
      </c>
      <c r="AV41" s="98">
        <f t="shared" si="43"/>
        <v>24</v>
      </c>
      <c r="AW41" s="98"/>
      <c r="AX41" s="98"/>
      <c r="AY41" s="101">
        <v>24</v>
      </c>
      <c r="AZ41" s="101">
        <v>48</v>
      </c>
      <c r="BA41" s="72"/>
      <c r="BB41" s="71"/>
      <c r="BC41" s="71"/>
      <c r="BD41" s="71"/>
      <c r="BE41" s="71"/>
      <c r="BF41" s="71"/>
      <c r="BG41" s="68"/>
      <c r="BH41" s="66" t="s">
        <v>68</v>
      </c>
      <c r="BI41" s="64" t="s">
        <v>67</v>
      </c>
      <c r="BJ41" s="73" t="s">
        <v>168</v>
      </c>
      <c r="BK41" s="73" t="s">
        <v>168</v>
      </c>
      <c r="BL41" s="74"/>
      <c r="BM41" s="74"/>
      <c r="BN41" s="74"/>
      <c r="BO41" s="74"/>
      <c r="BP41" s="74"/>
      <c r="BQ41" s="74"/>
      <c r="BR41" s="74"/>
    </row>
    <row r="42" spans="1:90" s="61" customFormat="1" ht="8.25" customHeight="1" x14ac:dyDescent="0.2">
      <c r="A42" s="63" t="s">
        <v>12</v>
      </c>
      <c r="B42" s="78" t="s">
        <v>149</v>
      </c>
      <c r="C42" s="76" t="s">
        <v>24</v>
      </c>
      <c r="D42" s="66"/>
      <c r="E42" s="105" t="s">
        <v>66</v>
      </c>
      <c r="F42" s="63"/>
      <c r="G42" s="63"/>
      <c r="H42" s="67">
        <v>2</v>
      </c>
      <c r="I42" s="67">
        <f t="shared" si="33"/>
        <v>2</v>
      </c>
      <c r="J42" s="98">
        <f t="shared" si="24"/>
        <v>72</v>
      </c>
      <c r="K42" s="98">
        <f t="shared" si="25"/>
        <v>72</v>
      </c>
      <c r="L42" s="36">
        <f t="shared" si="31"/>
        <v>24</v>
      </c>
      <c r="M42" s="67">
        <f t="shared" si="26"/>
        <v>24</v>
      </c>
      <c r="N42" s="98">
        <f t="shared" si="27"/>
        <v>0</v>
      </c>
      <c r="O42" s="98">
        <f t="shared" si="28"/>
        <v>0</v>
      </c>
      <c r="P42" s="67">
        <f>W42+AD42+AK42+AR42+AY42</f>
        <v>24</v>
      </c>
      <c r="Q42" s="67">
        <f>X42+AE42+AL42+AS42+AZ42</f>
        <v>48</v>
      </c>
      <c r="R42" s="68"/>
      <c r="S42" s="145"/>
      <c r="T42" s="67"/>
      <c r="U42" s="67"/>
      <c r="V42" s="67"/>
      <c r="W42" s="67"/>
      <c r="X42" s="67"/>
      <c r="Y42" s="67"/>
      <c r="Z42" s="152"/>
      <c r="AA42" s="67"/>
      <c r="AB42" s="67"/>
      <c r="AC42" s="67"/>
      <c r="AD42" s="67"/>
      <c r="AE42" s="67"/>
      <c r="AF42" s="67"/>
      <c r="AG42" s="161"/>
      <c r="AH42" s="67"/>
      <c r="AI42" s="67"/>
      <c r="AJ42" s="67"/>
      <c r="AK42" s="67"/>
      <c r="AL42" s="67"/>
      <c r="AM42" s="67"/>
      <c r="AN42" s="161"/>
      <c r="AO42" s="67"/>
      <c r="AP42" s="67"/>
      <c r="AQ42" s="67"/>
      <c r="AR42" s="67"/>
      <c r="AS42" s="67"/>
      <c r="AT42" s="98"/>
      <c r="AU42" s="168">
        <v>2</v>
      </c>
      <c r="AV42" s="98">
        <f t="shared" si="43"/>
        <v>24</v>
      </c>
      <c r="AW42" s="98"/>
      <c r="AX42" s="98"/>
      <c r="AY42" s="101">
        <v>24</v>
      </c>
      <c r="AZ42" s="101">
        <v>48</v>
      </c>
      <c r="BA42" s="72"/>
      <c r="BB42" s="71"/>
      <c r="BC42" s="71"/>
      <c r="BD42" s="71"/>
      <c r="BE42" s="71"/>
      <c r="BF42" s="71"/>
      <c r="BG42" s="68"/>
      <c r="BH42" s="66" t="s">
        <v>58</v>
      </c>
      <c r="BI42" s="64" t="s">
        <v>64</v>
      </c>
      <c r="BJ42" s="73" t="s">
        <v>8</v>
      </c>
      <c r="BK42" s="73" t="s">
        <v>8</v>
      </c>
      <c r="BL42" s="74"/>
      <c r="BM42" s="74"/>
      <c r="BN42" s="74"/>
      <c r="BO42" s="74"/>
      <c r="BP42" s="74"/>
      <c r="BQ42" s="74"/>
      <c r="BR42" s="74"/>
    </row>
    <row r="43" spans="1:90" s="7" customFormat="1" ht="8.25" customHeight="1" x14ac:dyDescent="0.2">
      <c r="A43" s="90" t="s">
        <v>12</v>
      </c>
      <c r="B43" s="106" t="s">
        <v>143</v>
      </c>
      <c r="C43" s="91" t="s">
        <v>113</v>
      </c>
      <c r="D43" s="92"/>
      <c r="E43" s="90" t="s">
        <v>66</v>
      </c>
      <c r="F43" s="90"/>
      <c r="G43" s="90"/>
      <c r="H43" s="70">
        <v>2</v>
      </c>
      <c r="I43" s="70">
        <f t="shared" si="33"/>
        <v>2</v>
      </c>
      <c r="J43" s="99">
        <f t="shared" si="24"/>
        <v>72</v>
      </c>
      <c r="K43" s="99">
        <f t="shared" si="25"/>
        <v>72</v>
      </c>
      <c r="L43" s="36">
        <f t="shared" si="31"/>
        <v>24</v>
      </c>
      <c r="M43" s="99">
        <f t="shared" si="26"/>
        <v>24</v>
      </c>
      <c r="N43" s="99">
        <f t="shared" si="27"/>
        <v>0</v>
      </c>
      <c r="O43" s="99">
        <f t="shared" si="28"/>
        <v>0</v>
      </c>
      <c r="P43" s="99">
        <f t="shared" ref="P43:Q46" si="44">W43+AD43+AK43+AR43+AY43</f>
        <v>24</v>
      </c>
      <c r="Q43" s="99">
        <f t="shared" si="44"/>
        <v>48</v>
      </c>
      <c r="R43" s="93"/>
      <c r="S43" s="145"/>
      <c r="T43" s="67"/>
      <c r="U43" s="67"/>
      <c r="V43" s="67"/>
      <c r="W43" s="67"/>
      <c r="X43" s="67"/>
      <c r="Y43" s="67"/>
      <c r="Z43" s="152"/>
      <c r="AA43" s="67"/>
      <c r="AB43" s="67"/>
      <c r="AC43" s="67"/>
      <c r="AD43" s="67"/>
      <c r="AE43" s="67"/>
      <c r="AF43" s="67"/>
      <c r="AG43" s="161"/>
      <c r="AH43" s="67"/>
      <c r="AI43" s="67"/>
      <c r="AJ43" s="67"/>
      <c r="AK43" s="67"/>
      <c r="AL43" s="67"/>
      <c r="AM43" s="67"/>
      <c r="AN43" s="161"/>
      <c r="AO43" s="70"/>
      <c r="AP43" s="70"/>
      <c r="AQ43" s="70"/>
      <c r="AR43" s="70"/>
      <c r="AS43" s="70"/>
      <c r="AT43" s="99"/>
      <c r="AU43" s="157">
        <v>2</v>
      </c>
      <c r="AV43" s="38">
        <f t="shared" ref="AV43" si="45">AW43+AX43+AY43</f>
        <v>24</v>
      </c>
      <c r="AW43" s="99"/>
      <c r="AX43" s="99"/>
      <c r="AY43" s="100">
        <v>24</v>
      </c>
      <c r="AZ43" s="100">
        <v>48</v>
      </c>
      <c r="BA43" s="69"/>
      <c r="BB43" s="94"/>
      <c r="BC43" s="94"/>
      <c r="BD43" s="94"/>
      <c r="BE43" s="94"/>
      <c r="BF43" s="94"/>
      <c r="BG43" s="93"/>
      <c r="BH43" s="92"/>
      <c r="BI43" s="64"/>
      <c r="BJ43" s="73"/>
      <c r="BK43" s="73"/>
      <c r="BL43" s="82"/>
      <c r="BM43" s="82"/>
      <c r="BN43" s="82"/>
      <c r="BO43" s="82"/>
      <c r="BP43" s="82"/>
      <c r="BQ43" s="82"/>
      <c r="BR43" s="82"/>
    </row>
    <row r="44" spans="1:90" ht="8.25" customHeight="1" x14ac:dyDescent="0.2">
      <c r="A44" s="63" t="s">
        <v>2</v>
      </c>
      <c r="B44" s="78" t="s">
        <v>150</v>
      </c>
      <c r="C44" s="65" t="s">
        <v>29</v>
      </c>
      <c r="D44" s="92"/>
      <c r="E44" s="63" t="s">
        <v>66</v>
      </c>
      <c r="F44" s="63"/>
      <c r="G44" s="63"/>
      <c r="H44" s="67">
        <v>2</v>
      </c>
      <c r="I44" s="67">
        <f t="shared" si="33"/>
        <v>2</v>
      </c>
      <c r="J44" s="98">
        <f t="shared" si="24"/>
        <v>72</v>
      </c>
      <c r="K44" s="98">
        <f t="shared" si="25"/>
        <v>72</v>
      </c>
      <c r="L44" s="36">
        <f t="shared" si="31"/>
        <v>24</v>
      </c>
      <c r="M44" s="98">
        <f t="shared" si="26"/>
        <v>24</v>
      </c>
      <c r="N44" s="98">
        <f t="shared" si="27"/>
        <v>0</v>
      </c>
      <c r="O44" s="98">
        <f t="shared" si="28"/>
        <v>0</v>
      </c>
      <c r="P44" s="98">
        <f t="shared" si="44"/>
        <v>24</v>
      </c>
      <c r="Q44" s="98">
        <f t="shared" si="44"/>
        <v>48</v>
      </c>
      <c r="R44" s="93"/>
      <c r="S44" s="145"/>
      <c r="T44" s="67"/>
      <c r="U44" s="67"/>
      <c r="V44" s="67"/>
      <c r="W44" s="67"/>
      <c r="X44" s="67"/>
      <c r="Y44" s="67"/>
      <c r="Z44" s="152"/>
      <c r="AA44" s="67"/>
      <c r="AB44" s="67"/>
      <c r="AC44" s="67"/>
      <c r="AD44" s="67"/>
      <c r="AE44" s="67"/>
      <c r="AF44" s="67"/>
      <c r="AG44" s="161"/>
      <c r="AH44" s="67"/>
      <c r="AI44" s="67"/>
      <c r="AJ44" s="67"/>
      <c r="AK44" s="67"/>
      <c r="AL44" s="67"/>
      <c r="AM44" s="67"/>
      <c r="AN44" s="161"/>
      <c r="AO44" s="67"/>
      <c r="AP44" s="67"/>
      <c r="AQ44" s="67"/>
      <c r="AR44" s="67"/>
      <c r="AS44" s="67"/>
      <c r="AT44" s="98"/>
      <c r="AU44" s="168">
        <v>2</v>
      </c>
      <c r="AV44" s="98">
        <f t="shared" si="43"/>
        <v>24</v>
      </c>
      <c r="AW44" s="98"/>
      <c r="AX44" s="98"/>
      <c r="AY44" s="101">
        <v>24</v>
      </c>
      <c r="AZ44" s="101">
        <v>48</v>
      </c>
      <c r="BA44" s="72"/>
      <c r="BB44" s="71"/>
      <c r="BC44" s="71"/>
      <c r="BD44" s="71"/>
      <c r="BE44" s="71"/>
      <c r="BF44" s="71"/>
      <c r="BG44" s="68"/>
      <c r="BH44" s="66" t="s">
        <v>58</v>
      </c>
      <c r="BI44" s="64" t="s">
        <v>64</v>
      </c>
      <c r="BJ44" s="73" t="s">
        <v>8</v>
      </c>
      <c r="BK44" s="73" t="s">
        <v>8</v>
      </c>
      <c r="BL44" s="74"/>
      <c r="BM44" s="74"/>
      <c r="BN44" s="74"/>
      <c r="BO44" s="74"/>
      <c r="BP44" s="74"/>
      <c r="BQ44" s="74"/>
      <c r="BR44" s="74"/>
    </row>
    <row r="45" spans="1:90" ht="8.25" customHeight="1" x14ac:dyDescent="0.2">
      <c r="A45" s="56" t="s">
        <v>12</v>
      </c>
      <c r="B45" s="78" t="s">
        <v>151</v>
      </c>
      <c r="C45" s="50" t="s">
        <v>30</v>
      </c>
      <c r="D45" s="51"/>
      <c r="E45" s="48" t="s">
        <v>66</v>
      </c>
      <c r="F45" s="48"/>
      <c r="G45" s="48"/>
      <c r="H45" s="52">
        <v>2</v>
      </c>
      <c r="I45" s="52">
        <f t="shared" si="33"/>
        <v>2</v>
      </c>
      <c r="J45" s="52">
        <f t="shared" si="24"/>
        <v>72</v>
      </c>
      <c r="K45" s="36">
        <f t="shared" si="25"/>
        <v>72</v>
      </c>
      <c r="L45" s="36">
        <f t="shared" si="31"/>
        <v>24</v>
      </c>
      <c r="M45" s="36">
        <f t="shared" si="26"/>
        <v>24</v>
      </c>
      <c r="N45" s="36">
        <f t="shared" si="27"/>
        <v>0</v>
      </c>
      <c r="O45" s="36">
        <f t="shared" si="28"/>
        <v>0</v>
      </c>
      <c r="P45" s="36">
        <f t="shared" si="44"/>
        <v>24</v>
      </c>
      <c r="Q45" s="36">
        <f t="shared" si="44"/>
        <v>48</v>
      </c>
      <c r="R45" s="37"/>
      <c r="S45" s="145"/>
      <c r="T45" s="42"/>
      <c r="U45" s="42"/>
      <c r="V45" s="42"/>
      <c r="W45" s="42"/>
      <c r="X45" s="36"/>
      <c r="Y45" s="36"/>
      <c r="Z45" s="152"/>
      <c r="AA45" s="42"/>
      <c r="AB45" s="42"/>
      <c r="AC45" s="42"/>
      <c r="AD45" s="42"/>
      <c r="AE45" s="36"/>
      <c r="AF45" s="36"/>
      <c r="AG45" s="161"/>
      <c r="AH45" s="42"/>
      <c r="AI45" s="42"/>
      <c r="AJ45" s="42"/>
      <c r="AK45" s="42"/>
      <c r="AL45" s="36"/>
      <c r="AM45" s="36"/>
      <c r="AN45" s="161"/>
      <c r="AO45" s="36"/>
      <c r="AP45" s="36"/>
      <c r="AQ45" s="36"/>
      <c r="AR45" s="36"/>
      <c r="AS45" s="36"/>
      <c r="AT45" s="102"/>
      <c r="AU45" s="168">
        <v>2</v>
      </c>
      <c r="AV45" s="98">
        <f t="shared" si="43"/>
        <v>24</v>
      </c>
      <c r="AW45" s="102"/>
      <c r="AX45" s="102"/>
      <c r="AY45" s="103">
        <v>24</v>
      </c>
      <c r="AZ45" s="103">
        <v>48</v>
      </c>
      <c r="BA45" s="40"/>
      <c r="BB45" s="39"/>
      <c r="BC45" s="39"/>
      <c r="BD45" s="39"/>
      <c r="BE45" s="39"/>
      <c r="BF45" s="39"/>
      <c r="BG45" s="37"/>
      <c r="BH45" s="51" t="s">
        <v>58</v>
      </c>
      <c r="BI45" s="49" t="s">
        <v>64</v>
      </c>
      <c r="BJ45" s="53" t="s">
        <v>5</v>
      </c>
      <c r="BK45" s="53" t="s">
        <v>182</v>
      </c>
    </row>
    <row r="46" spans="1:90" s="3" customFormat="1" ht="8.25" customHeight="1" x14ac:dyDescent="0.2">
      <c r="A46" s="57" t="s">
        <v>2</v>
      </c>
      <c r="B46" s="78" t="s">
        <v>152</v>
      </c>
      <c r="C46" s="55" t="s">
        <v>86</v>
      </c>
      <c r="D46" s="59"/>
      <c r="E46" s="57" t="s">
        <v>66</v>
      </c>
      <c r="F46" s="57"/>
      <c r="G46" s="57"/>
      <c r="H46" s="42">
        <v>2</v>
      </c>
      <c r="I46" s="52">
        <f t="shared" si="33"/>
        <v>2</v>
      </c>
      <c r="J46" s="52">
        <f t="shared" si="24"/>
        <v>72</v>
      </c>
      <c r="K46" s="36">
        <f t="shared" si="25"/>
        <v>72</v>
      </c>
      <c r="L46" s="36">
        <f t="shared" si="31"/>
        <v>24</v>
      </c>
      <c r="M46" s="36">
        <f t="shared" si="26"/>
        <v>24</v>
      </c>
      <c r="N46" s="36">
        <f t="shared" si="27"/>
        <v>0</v>
      </c>
      <c r="O46" s="36">
        <f t="shared" si="28"/>
        <v>0</v>
      </c>
      <c r="P46" s="36">
        <f t="shared" si="44"/>
        <v>24</v>
      </c>
      <c r="Q46" s="36">
        <f t="shared" si="44"/>
        <v>48</v>
      </c>
      <c r="R46" s="37"/>
      <c r="S46" s="145"/>
      <c r="T46" s="42"/>
      <c r="U46" s="42"/>
      <c r="V46" s="42"/>
      <c r="W46" s="42"/>
      <c r="X46" s="36"/>
      <c r="Y46" s="36"/>
      <c r="Z46" s="160"/>
      <c r="AA46" s="42"/>
      <c r="AB46" s="42"/>
      <c r="AC46" s="42"/>
      <c r="AD46" s="42"/>
      <c r="AE46" s="36"/>
      <c r="AF46" s="36"/>
      <c r="AG46" s="161"/>
      <c r="AH46" s="42"/>
      <c r="AI46" s="42"/>
      <c r="AJ46" s="42"/>
      <c r="AK46" s="42"/>
      <c r="AL46" s="36"/>
      <c r="AM46" s="36"/>
      <c r="AN46" s="161"/>
      <c r="AO46" s="36"/>
      <c r="AP46" s="36"/>
      <c r="AQ46" s="36"/>
      <c r="AR46" s="36"/>
      <c r="AS46" s="36"/>
      <c r="AT46" s="102"/>
      <c r="AU46" s="168">
        <v>2</v>
      </c>
      <c r="AV46" s="98">
        <f t="shared" si="43"/>
        <v>24</v>
      </c>
      <c r="AW46" s="102"/>
      <c r="AX46" s="102"/>
      <c r="AY46" s="103">
        <v>24</v>
      </c>
      <c r="AZ46" s="103">
        <v>48</v>
      </c>
      <c r="BA46" s="40"/>
      <c r="BB46" s="39"/>
      <c r="BC46" s="39"/>
      <c r="BD46" s="39"/>
      <c r="BE46" s="39"/>
      <c r="BF46" s="39"/>
      <c r="BG46" s="37"/>
      <c r="BH46" s="59" t="s">
        <v>58</v>
      </c>
      <c r="BI46" s="58" t="s">
        <v>64</v>
      </c>
      <c r="BJ46" s="53" t="s">
        <v>6</v>
      </c>
      <c r="BK46" s="53" t="s">
        <v>6</v>
      </c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5"/>
      <c r="CJ46" s="5"/>
      <c r="CK46" s="5"/>
      <c r="CL46" s="5"/>
    </row>
    <row r="47" spans="1:90" s="120" customFormat="1" ht="8.25" customHeight="1" x14ac:dyDescent="0.2">
      <c r="A47" s="205"/>
      <c r="B47" s="206"/>
      <c r="C47" s="206"/>
      <c r="D47" s="206"/>
      <c r="E47" s="206"/>
      <c r="F47" s="206"/>
      <c r="G47" s="207"/>
      <c r="H47" s="112">
        <f t="shared" ref="H47:R47" si="46">H22+H23+H24+H26+H25+H27+H28+H29+H30+H31+H32+H33+H34+H35+H39+H43</f>
        <v>35</v>
      </c>
      <c r="I47" s="112">
        <f t="shared" si="46"/>
        <v>33.5</v>
      </c>
      <c r="J47" s="112">
        <f t="shared" si="46"/>
        <v>1260</v>
      </c>
      <c r="K47" s="112">
        <f t="shared" si="46"/>
        <v>1206</v>
      </c>
      <c r="L47" s="112">
        <f t="shared" si="46"/>
        <v>398</v>
      </c>
      <c r="M47" s="112">
        <f t="shared" si="46"/>
        <v>398</v>
      </c>
      <c r="N47" s="112">
        <f t="shared" si="46"/>
        <v>90</v>
      </c>
      <c r="O47" s="112">
        <f t="shared" si="46"/>
        <v>10</v>
      </c>
      <c r="P47" s="112">
        <f t="shared" si="46"/>
        <v>298</v>
      </c>
      <c r="Q47" s="112">
        <f t="shared" si="46"/>
        <v>808</v>
      </c>
      <c r="R47" s="112">
        <f t="shared" si="46"/>
        <v>54</v>
      </c>
      <c r="S47" s="150">
        <f t="shared" ref="S47:AZ47" si="47">S22+S23+S24+S25+S26+S27+S28+S29+S30+S31+S32+S33+S34+S35+S39+S43</f>
        <v>4</v>
      </c>
      <c r="T47" s="113">
        <f t="shared" si="47"/>
        <v>46</v>
      </c>
      <c r="U47" s="113">
        <f t="shared" si="47"/>
        <v>18</v>
      </c>
      <c r="V47" s="113">
        <f t="shared" si="47"/>
        <v>0</v>
      </c>
      <c r="W47" s="113">
        <f t="shared" si="47"/>
        <v>28</v>
      </c>
      <c r="X47" s="113">
        <f t="shared" si="47"/>
        <v>98</v>
      </c>
      <c r="Y47" s="113">
        <f t="shared" si="47"/>
        <v>0</v>
      </c>
      <c r="Z47" s="162">
        <f t="shared" si="47"/>
        <v>4</v>
      </c>
      <c r="AA47" s="114">
        <f t="shared" si="47"/>
        <v>48</v>
      </c>
      <c r="AB47" s="114">
        <f t="shared" si="47"/>
        <v>8</v>
      </c>
      <c r="AC47" s="114">
        <f t="shared" si="47"/>
        <v>10</v>
      </c>
      <c r="AD47" s="114">
        <f t="shared" si="47"/>
        <v>30</v>
      </c>
      <c r="AE47" s="114">
        <f t="shared" si="47"/>
        <v>96</v>
      </c>
      <c r="AF47" s="114">
        <f t="shared" si="47"/>
        <v>0</v>
      </c>
      <c r="AG47" s="167">
        <f t="shared" si="47"/>
        <v>4</v>
      </c>
      <c r="AH47" s="115">
        <f t="shared" si="47"/>
        <v>48</v>
      </c>
      <c r="AI47" s="115">
        <f t="shared" si="47"/>
        <v>14</v>
      </c>
      <c r="AJ47" s="115">
        <f t="shared" si="47"/>
        <v>0</v>
      </c>
      <c r="AK47" s="115">
        <f t="shared" si="47"/>
        <v>34</v>
      </c>
      <c r="AL47" s="115">
        <f t="shared" si="47"/>
        <v>96</v>
      </c>
      <c r="AM47" s="114">
        <f t="shared" si="47"/>
        <v>0</v>
      </c>
      <c r="AN47" s="167">
        <f t="shared" si="47"/>
        <v>19</v>
      </c>
      <c r="AO47" s="115">
        <f t="shared" si="47"/>
        <v>208</v>
      </c>
      <c r="AP47" s="115">
        <f t="shared" si="47"/>
        <v>50</v>
      </c>
      <c r="AQ47" s="115">
        <f t="shared" si="47"/>
        <v>0</v>
      </c>
      <c r="AR47" s="115">
        <f t="shared" si="47"/>
        <v>158</v>
      </c>
      <c r="AS47" s="112">
        <f t="shared" si="47"/>
        <v>422</v>
      </c>
      <c r="AT47" s="113">
        <f t="shared" si="47"/>
        <v>54</v>
      </c>
      <c r="AU47" s="171">
        <f t="shared" si="47"/>
        <v>4</v>
      </c>
      <c r="AV47" s="112">
        <f t="shared" si="47"/>
        <v>48</v>
      </c>
      <c r="AW47" s="112">
        <f t="shared" si="47"/>
        <v>0</v>
      </c>
      <c r="AX47" s="112">
        <f t="shared" si="47"/>
        <v>0</v>
      </c>
      <c r="AY47" s="116">
        <f t="shared" si="47"/>
        <v>48</v>
      </c>
      <c r="AZ47" s="116">
        <f t="shared" si="47"/>
        <v>96</v>
      </c>
      <c r="BA47" s="117"/>
      <c r="BB47" s="118"/>
      <c r="BC47" s="118"/>
      <c r="BD47" s="118"/>
      <c r="BE47" s="118"/>
      <c r="BF47" s="118"/>
      <c r="BG47" s="113">
        <f>BG22+BG23+BG24+BG25+BG26+BG27+BG28+BG29+BG30+BG31+BG32+BG33+BG34+BG35+BG39+BG43</f>
        <v>0</v>
      </c>
      <c r="BH47" s="230"/>
      <c r="BI47" s="231"/>
      <c r="BJ47" s="119"/>
      <c r="BK47" s="119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3"/>
      <c r="CJ47" s="133"/>
      <c r="CK47" s="133"/>
      <c r="CL47" s="133"/>
    </row>
    <row r="48" spans="1:90" s="126" customFormat="1" ht="8.25" customHeight="1" thickBot="1" x14ac:dyDescent="0.25">
      <c r="A48" s="208"/>
      <c r="B48" s="209"/>
      <c r="C48" s="209"/>
      <c r="D48" s="209"/>
      <c r="E48" s="209"/>
      <c r="F48" s="209"/>
      <c r="G48" s="210"/>
      <c r="H48" s="121">
        <f t="shared" ref="H48:AZ48" si="48">H20+H47</f>
        <v>74</v>
      </c>
      <c r="I48" s="121">
        <f t="shared" si="48"/>
        <v>69</v>
      </c>
      <c r="J48" s="121">
        <f t="shared" si="48"/>
        <v>2664</v>
      </c>
      <c r="K48" s="121">
        <f t="shared" si="48"/>
        <v>2484</v>
      </c>
      <c r="L48" s="121">
        <f t="shared" si="48"/>
        <v>834</v>
      </c>
      <c r="M48" s="121">
        <f t="shared" si="48"/>
        <v>834</v>
      </c>
      <c r="N48" s="121">
        <f t="shared" si="48"/>
        <v>184</v>
      </c>
      <c r="O48" s="121">
        <f t="shared" si="48"/>
        <v>68</v>
      </c>
      <c r="P48" s="121">
        <f t="shared" si="48"/>
        <v>582</v>
      </c>
      <c r="Q48" s="121">
        <f t="shared" si="48"/>
        <v>1650</v>
      </c>
      <c r="R48" s="122">
        <f t="shared" si="48"/>
        <v>180</v>
      </c>
      <c r="S48" s="151">
        <f t="shared" si="48"/>
        <v>18</v>
      </c>
      <c r="T48" s="121">
        <f t="shared" si="48"/>
        <v>194</v>
      </c>
      <c r="U48" s="121">
        <f t="shared" si="48"/>
        <v>60</v>
      </c>
      <c r="V48" s="121">
        <f t="shared" si="48"/>
        <v>40</v>
      </c>
      <c r="W48" s="121">
        <f t="shared" si="48"/>
        <v>94</v>
      </c>
      <c r="X48" s="121">
        <f t="shared" si="48"/>
        <v>409</v>
      </c>
      <c r="Y48" s="121">
        <f t="shared" si="48"/>
        <v>36</v>
      </c>
      <c r="Z48" s="163">
        <f t="shared" si="48"/>
        <v>19</v>
      </c>
      <c r="AA48" s="123">
        <f t="shared" si="48"/>
        <v>210</v>
      </c>
      <c r="AB48" s="123">
        <f t="shared" si="48"/>
        <v>40</v>
      </c>
      <c r="AC48" s="123">
        <f t="shared" si="48"/>
        <v>20</v>
      </c>
      <c r="AD48" s="123">
        <f t="shared" si="48"/>
        <v>150</v>
      </c>
      <c r="AE48" s="123">
        <f t="shared" si="48"/>
        <v>447</v>
      </c>
      <c r="AF48" s="123">
        <f t="shared" si="48"/>
        <v>36</v>
      </c>
      <c r="AG48" s="163">
        <f t="shared" si="48"/>
        <v>12</v>
      </c>
      <c r="AH48" s="123">
        <f t="shared" si="48"/>
        <v>148</v>
      </c>
      <c r="AI48" s="123">
        <f t="shared" si="48"/>
        <v>34</v>
      </c>
      <c r="AJ48" s="123">
        <f t="shared" si="48"/>
        <v>8</v>
      </c>
      <c r="AK48" s="123">
        <f t="shared" si="48"/>
        <v>106</v>
      </c>
      <c r="AL48" s="123">
        <f t="shared" si="48"/>
        <v>230</v>
      </c>
      <c r="AM48" s="123">
        <f t="shared" si="48"/>
        <v>54</v>
      </c>
      <c r="AN48" s="163">
        <f t="shared" si="48"/>
        <v>19</v>
      </c>
      <c r="AO48" s="123">
        <f t="shared" si="48"/>
        <v>208</v>
      </c>
      <c r="AP48" s="123">
        <f t="shared" si="48"/>
        <v>50</v>
      </c>
      <c r="AQ48" s="123">
        <f t="shared" si="48"/>
        <v>0</v>
      </c>
      <c r="AR48" s="123">
        <f t="shared" si="48"/>
        <v>158</v>
      </c>
      <c r="AS48" s="121">
        <f t="shared" si="48"/>
        <v>422</v>
      </c>
      <c r="AT48" s="121">
        <f t="shared" si="48"/>
        <v>54</v>
      </c>
      <c r="AU48" s="151">
        <f t="shared" si="48"/>
        <v>6</v>
      </c>
      <c r="AV48" s="121">
        <f t="shared" si="48"/>
        <v>74</v>
      </c>
      <c r="AW48" s="121">
        <f t="shared" si="48"/>
        <v>0</v>
      </c>
      <c r="AX48" s="121">
        <f t="shared" si="48"/>
        <v>0</v>
      </c>
      <c r="AY48" s="124">
        <f t="shared" si="48"/>
        <v>74</v>
      </c>
      <c r="AZ48" s="124">
        <f t="shared" si="48"/>
        <v>142</v>
      </c>
      <c r="BA48" s="107"/>
      <c r="BB48" s="108"/>
      <c r="BC48" s="108"/>
      <c r="BD48" s="108"/>
      <c r="BE48" s="108"/>
      <c r="BF48" s="108"/>
      <c r="BG48" s="121">
        <f>BG20+BG47</f>
        <v>0</v>
      </c>
      <c r="BH48" s="248"/>
      <c r="BI48" s="249"/>
      <c r="BJ48" s="125"/>
      <c r="BK48" s="142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137"/>
      <c r="BW48" s="137"/>
      <c r="BX48" s="137"/>
      <c r="BY48" s="137"/>
      <c r="BZ48" s="137"/>
      <c r="CA48" s="137"/>
      <c r="CB48" s="137"/>
      <c r="CC48" s="137"/>
      <c r="CD48" s="137"/>
      <c r="CE48" s="137"/>
      <c r="CF48" s="137"/>
      <c r="CG48" s="137"/>
      <c r="CH48" s="137"/>
      <c r="CI48" s="134"/>
      <c r="CJ48" s="134"/>
      <c r="CK48" s="134"/>
      <c r="CL48" s="134"/>
    </row>
    <row r="49" spans="1:90" ht="9" customHeight="1" x14ac:dyDescent="0.2">
      <c r="B49" s="260" t="s">
        <v>158</v>
      </c>
      <c r="C49" s="261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3"/>
      <c r="AL49" s="203"/>
      <c r="AM49" s="203"/>
      <c r="AN49" s="203"/>
      <c r="AO49" s="203"/>
      <c r="AP49" s="203"/>
      <c r="AQ49" s="203"/>
      <c r="AR49" s="203"/>
      <c r="AS49" s="203"/>
      <c r="AT49" s="203"/>
      <c r="AU49" s="203"/>
      <c r="AV49" s="203"/>
      <c r="AW49" s="203"/>
      <c r="AX49" s="203"/>
      <c r="AY49" s="203"/>
      <c r="AZ49" s="203"/>
      <c r="BA49" s="203"/>
      <c r="BB49" s="203"/>
      <c r="BC49" s="203"/>
      <c r="BD49" s="203"/>
      <c r="BE49" s="203"/>
      <c r="BF49" s="203"/>
      <c r="BG49" s="203"/>
      <c r="BH49" s="203"/>
      <c r="BI49" s="204"/>
      <c r="BJ49" s="47"/>
      <c r="BK49" s="31"/>
      <c r="BL49" s="137"/>
      <c r="BM49" s="137"/>
      <c r="BN49" s="137"/>
      <c r="BO49" s="137"/>
      <c r="BP49" s="137"/>
      <c r="BQ49" s="137"/>
      <c r="BR49" s="137"/>
      <c r="BS49" s="137"/>
      <c r="BT49" s="137"/>
      <c r="BU49" s="137"/>
      <c r="BV49" s="137"/>
      <c r="BW49" s="137"/>
      <c r="BX49" s="137"/>
      <c r="BY49" s="137"/>
      <c r="BZ49" s="137"/>
      <c r="CA49" s="137"/>
      <c r="CB49" s="137"/>
      <c r="CC49" s="137"/>
      <c r="CD49" s="137"/>
      <c r="CE49" s="137"/>
      <c r="CF49" s="137"/>
      <c r="CG49" s="137"/>
      <c r="CH49" s="137"/>
      <c r="CI49" s="4"/>
      <c r="CJ49" s="4"/>
      <c r="CK49" s="4"/>
      <c r="CL49" s="4"/>
    </row>
    <row r="50" spans="1:90" ht="9" customHeight="1" x14ac:dyDescent="0.2">
      <c r="B50" s="262" t="s">
        <v>170</v>
      </c>
      <c r="C50" s="263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  <c r="BI50" s="212"/>
      <c r="BJ50" s="31"/>
      <c r="BK50" s="31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37"/>
      <c r="CG50" s="137"/>
      <c r="CH50" s="137"/>
      <c r="CI50" s="4"/>
      <c r="CJ50" s="4"/>
      <c r="CK50" s="4"/>
      <c r="CL50" s="4"/>
    </row>
    <row r="51" spans="1:90" ht="10.5" customHeight="1" x14ac:dyDescent="0.2">
      <c r="A51" s="48" t="s">
        <v>12</v>
      </c>
      <c r="B51" s="80" t="s">
        <v>153</v>
      </c>
      <c r="C51" s="65" t="s">
        <v>106</v>
      </c>
      <c r="D51" s="51"/>
      <c r="E51" s="48" t="s">
        <v>59</v>
      </c>
      <c r="F51" s="48" t="s">
        <v>61</v>
      </c>
      <c r="G51" s="48"/>
      <c r="H51" s="52">
        <v>12</v>
      </c>
      <c r="I51" s="52">
        <f>K51/36</f>
        <v>12</v>
      </c>
      <c r="J51" s="52">
        <f>H51*36</f>
        <v>432</v>
      </c>
      <c r="K51" s="42">
        <f t="shared" ref="K51:K54" si="49">L51+Q51</f>
        <v>432</v>
      </c>
      <c r="L51" s="42">
        <f>M51</f>
        <v>72</v>
      </c>
      <c r="M51" s="36">
        <f>N51+O51+P51</f>
        <v>72</v>
      </c>
      <c r="N51" s="36">
        <f t="shared" ref="N51:O55" si="50">U51+AB51+AI51+AP51+AW51</f>
        <v>0</v>
      </c>
      <c r="O51" s="36">
        <f t="shared" si="50"/>
        <v>0</v>
      </c>
      <c r="P51" s="36">
        <f t="shared" ref="P51:Q54" si="51">W51+AD51+AK51+AR51+AY51</f>
        <v>72</v>
      </c>
      <c r="Q51" s="36">
        <f t="shared" si="51"/>
        <v>360</v>
      </c>
      <c r="R51" s="37"/>
      <c r="S51" s="152">
        <v>6</v>
      </c>
      <c r="T51" s="36">
        <f t="shared" ref="T51" si="52">U51+V51+W51</f>
        <v>36</v>
      </c>
      <c r="U51" s="36"/>
      <c r="V51" s="36"/>
      <c r="W51" s="36">
        <v>36</v>
      </c>
      <c r="X51" s="36">
        <v>180</v>
      </c>
      <c r="Y51" s="36"/>
      <c r="Z51" s="152">
        <v>6</v>
      </c>
      <c r="AA51" s="36">
        <f t="shared" ref="AA51" si="53">AB51+AC51+AD51</f>
        <v>36</v>
      </c>
      <c r="AB51" s="36"/>
      <c r="AC51" s="36"/>
      <c r="AD51" s="36">
        <v>36</v>
      </c>
      <c r="AE51" s="36">
        <v>180</v>
      </c>
      <c r="AF51" s="36"/>
      <c r="AG51" s="152"/>
      <c r="AH51" s="36"/>
      <c r="AI51" s="36"/>
      <c r="AJ51" s="36"/>
      <c r="AK51" s="36"/>
      <c r="AL51" s="36"/>
      <c r="AM51" s="36"/>
      <c r="AN51" s="152"/>
      <c r="AO51" s="36"/>
      <c r="AP51" s="36"/>
      <c r="AQ51" s="36"/>
      <c r="AR51" s="36"/>
      <c r="AS51" s="36"/>
      <c r="AT51" s="36"/>
      <c r="AU51" s="152"/>
      <c r="AV51" s="36"/>
      <c r="AW51" s="36"/>
      <c r="AX51" s="36"/>
      <c r="AY51" s="39"/>
      <c r="AZ51" s="39"/>
      <c r="BA51" s="40"/>
      <c r="BB51" s="39"/>
      <c r="BC51" s="39"/>
      <c r="BD51" s="39"/>
      <c r="BE51" s="39"/>
      <c r="BF51" s="39"/>
      <c r="BG51" s="37"/>
      <c r="BH51" s="51" t="s">
        <v>58</v>
      </c>
      <c r="BI51" s="49" t="s">
        <v>64</v>
      </c>
      <c r="BJ51" s="73" t="s">
        <v>77</v>
      </c>
      <c r="BK51" s="73" t="s">
        <v>77</v>
      </c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37"/>
      <c r="CE51" s="137"/>
      <c r="CF51" s="137"/>
      <c r="CG51" s="137"/>
      <c r="CH51" s="137"/>
      <c r="CI51" s="4"/>
      <c r="CJ51" s="4"/>
      <c r="CK51" s="4"/>
      <c r="CL51" s="4"/>
    </row>
    <row r="52" spans="1:90" ht="7.5" customHeight="1" x14ac:dyDescent="0.2">
      <c r="A52" s="48" t="s">
        <v>12</v>
      </c>
      <c r="B52" s="80" t="s">
        <v>154</v>
      </c>
      <c r="C52" s="65" t="s">
        <v>110</v>
      </c>
      <c r="D52" s="51"/>
      <c r="E52" s="48" t="s">
        <v>58</v>
      </c>
      <c r="F52" s="48"/>
      <c r="G52" s="48"/>
      <c r="H52" s="52">
        <v>8</v>
      </c>
      <c r="I52" s="52">
        <f>K52/36</f>
        <v>8</v>
      </c>
      <c r="J52" s="52">
        <f>H52*36</f>
        <v>288</v>
      </c>
      <c r="K52" s="42">
        <f t="shared" si="49"/>
        <v>288</v>
      </c>
      <c r="L52" s="42">
        <f t="shared" ref="L52:L54" si="54">M52</f>
        <v>36</v>
      </c>
      <c r="M52" s="36">
        <f>N52+O52+P52</f>
        <v>36</v>
      </c>
      <c r="N52" s="36">
        <f t="shared" si="50"/>
        <v>0</v>
      </c>
      <c r="O52" s="36">
        <f t="shared" si="50"/>
        <v>0</v>
      </c>
      <c r="P52" s="36">
        <f t="shared" si="51"/>
        <v>36</v>
      </c>
      <c r="Q52" s="36">
        <f t="shared" si="51"/>
        <v>252</v>
      </c>
      <c r="R52" s="37"/>
      <c r="S52" s="149"/>
      <c r="T52" s="43"/>
      <c r="U52" s="43"/>
      <c r="V52" s="43"/>
      <c r="W52" s="43"/>
      <c r="X52" s="43"/>
      <c r="Y52" s="43"/>
      <c r="Z52" s="152"/>
      <c r="AA52" s="36"/>
      <c r="AB52" s="36"/>
      <c r="AC52" s="36"/>
      <c r="AD52" s="36"/>
      <c r="AE52" s="36"/>
      <c r="AF52" s="36"/>
      <c r="AG52" s="152"/>
      <c r="AH52" s="36"/>
      <c r="AI52" s="36"/>
      <c r="AJ52" s="36"/>
      <c r="AK52" s="36"/>
      <c r="AL52" s="36"/>
      <c r="AM52" s="36"/>
      <c r="AN52" s="152">
        <v>8</v>
      </c>
      <c r="AO52" s="36">
        <f t="shared" ref="AO52" si="55">AP52+AQ52+AR52</f>
        <v>36</v>
      </c>
      <c r="AP52" s="36"/>
      <c r="AQ52" s="36"/>
      <c r="AR52" s="36">
        <v>36</v>
      </c>
      <c r="AS52" s="36">
        <v>252</v>
      </c>
      <c r="AT52" s="36"/>
      <c r="AU52" s="152"/>
      <c r="AV52" s="36"/>
      <c r="AW52" s="36"/>
      <c r="AX52" s="36"/>
      <c r="AY52" s="39"/>
      <c r="AZ52" s="39"/>
      <c r="BA52" s="40"/>
      <c r="BB52" s="39"/>
      <c r="BC52" s="39"/>
      <c r="BD52" s="39"/>
      <c r="BE52" s="39"/>
      <c r="BF52" s="39"/>
      <c r="BG52" s="37"/>
      <c r="BH52" s="51" t="s">
        <v>58</v>
      </c>
      <c r="BI52" s="49" t="s">
        <v>64</v>
      </c>
      <c r="BJ52" s="53" t="s">
        <v>5</v>
      </c>
      <c r="BK52" s="53" t="s">
        <v>5</v>
      </c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37"/>
      <c r="CC52" s="137"/>
      <c r="CD52" s="137"/>
      <c r="CE52" s="137"/>
      <c r="CF52" s="137"/>
      <c r="CG52" s="137"/>
      <c r="CH52" s="137"/>
      <c r="CI52" s="4"/>
      <c r="CJ52" s="4"/>
      <c r="CK52" s="4"/>
      <c r="CL52" s="4"/>
    </row>
    <row r="53" spans="1:90" ht="7.5" customHeight="1" x14ac:dyDescent="0.2">
      <c r="A53" s="48" t="s">
        <v>12</v>
      </c>
      <c r="B53" s="80" t="s">
        <v>155</v>
      </c>
      <c r="C53" s="65" t="s">
        <v>107</v>
      </c>
      <c r="D53" s="51"/>
      <c r="E53" s="48"/>
      <c r="F53" s="48" t="s">
        <v>63</v>
      </c>
      <c r="G53" s="48"/>
      <c r="H53" s="52">
        <v>10</v>
      </c>
      <c r="I53" s="52">
        <f>K53/36</f>
        <v>10</v>
      </c>
      <c r="J53" s="52">
        <f>H53*36</f>
        <v>360</v>
      </c>
      <c r="K53" s="42">
        <f t="shared" si="49"/>
        <v>360</v>
      </c>
      <c r="L53" s="42">
        <f t="shared" si="54"/>
        <v>36</v>
      </c>
      <c r="M53" s="36">
        <f>N53+O53+P53</f>
        <v>36</v>
      </c>
      <c r="N53" s="36">
        <f t="shared" si="50"/>
        <v>0</v>
      </c>
      <c r="O53" s="36">
        <f t="shared" si="50"/>
        <v>0</v>
      </c>
      <c r="P53" s="36">
        <f t="shared" si="51"/>
        <v>36</v>
      </c>
      <c r="Q53" s="36">
        <f t="shared" si="51"/>
        <v>324</v>
      </c>
      <c r="R53" s="37"/>
      <c r="S53" s="149"/>
      <c r="T53" s="43"/>
      <c r="U53" s="43"/>
      <c r="V53" s="43"/>
      <c r="W53" s="43"/>
      <c r="X53" s="43"/>
      <c r="Y53" s="43"/>
      <c r="Z53" s="152"/>
      <c r="AA53" s="36"/>
      <c r="AB53" s="36"/>
      <c r="AC53" s="36"/>
      <c r="AD53" s="36"/>
      <c r="AE53" s="36"/>
      <c r="AF53" s="36"/>
      <c r="AG53" s="152">
        <f>I53</f>
        <v>10</v>
      </c>
      <c r="AH53" s="36">
        <f t="shared" ref="AH53" si="56">AI53+AJ53+AK53</f>
        <v>36</v>
      </c>
      <c r="AI53" s="36"/>
      <c r="AJ53" s="36"/>
      <c r="AK53" s="36">
        <v>36</v>
      </c>
      <c r="AL53" s="36">
        <v>324</v>
      </c>
      <c r="AM53" s="36"/>
      <c r="AN53" s="152"/>
      <c r="AO53" s="36"/>
      <c r="AP53" s="36"/>
      <c r="AQ53" s="36"/>
      <c r="AR53" s="36"/>
      <c r="AS53" s="36"/>
      <c r="AT53" s="36"/>
      <c r="AU53" s="152"/>
      <c r="AV53" s="36"/>
      <c r="AW53" s="36"/>
      <c r="AX53" s="36"/>
      <c r="AY53" s="39"/>
      <c r="AZ53" s="39"/>
      <c r="BA53" s="40"/>
      <c r="BB53" s="39"/>
      <c r="BC53" s="39"/>
      <c r="BD53" s="39"/>
      <c r="BE53" s="39"/>
      <c r="BF53" s="39"/>
      <c r="BG53" s="37"/>
      <c r="BH53" s="51" t="s">
        <v>58</v>
      </c>
      <c r="BI53" s="49" t="s">
        <v>64</v>
      </c>
      <c r="BJ53" s="53" t="s">
        <v>7</v>
      </c>
      <c r="BK53" s="53" t="s">
        <v>7</v>
      </c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37"/>
      <c r="BW53" s="137"/>
      <c r="BX53" s="137"/>
      <c r="BY53" s="137"/>
      <c r="BZ53" s="137"/>
      <c r="CA53" s="137"/>
      <c r="CB53" s="137"/>
      <c r="CC53" s="137"/>
      <c r="CD53" s="137"/>
      <c r="CE53" s="137"/>
      <c r="CF53" s="137"/>
      <c r="CG53" s="137"/>
      <c r="CH53" s="137"/>
      <c r="CI53" s="4"/>
      <c r="CJ53" s="4"/>
      <c r="CK53" s="4"/>
      <c r="CL53" s="4"/>
    </row>
    <row r="54" spans="1:90" ht="7.5" customHeight="1" x14ac:dyDescent="0.2">
      <c r="A54" s="48" t="s">
        <v>12</v>
      </c>
      <c r="B54" s="80" t="s">
        <v>156</v>
      </c>
      <c r="C54" s="65" t="s">
        <v>108</v>
      </c>
      <c r="D54" s="51"/>
      <c r="E54" s="48"/>
      <c r="F54" s="48" t="s">
        <v>66</v>
      </c>
      <c r="G54" s="48"/>
      <c r="H54" s="52">
        <v>10</v>
      </c>
      <c r="I54" s="52">
        <f>K54/36</f>
        <v>10</v>
      </c>
      <c r="J54" s="52">
        <f>H54*36</f>
        <v>360</v>
      </c>
      <c r="K54" s="42">
        <f t="shared" si="49"/>
        <v>360</v>
      </c>
      <c r="L54" s="42">
        <f t="shared" si="54"/>
        <v>72</v>
      </c>
      <c r="M54" s="36">
        <f>N54+O54+P54</f>
        <v>72</v>
      </c>
      <c r="N54" s="36">
        <f t="shared" si="50"/>
        <v>0</v>
      </c>
      <c r="O54" s="36">
        <f t="shared" si="50"/>
        <v>0</v>
      </c>
      <c r="P54" s="36">
        <f t="shared" si="51"/>
        <v>72</v>
      </c>
      <c r="Q54" s="36">
        <f t="shared" si="51"/>
        <v>288</v>
      </c>
      <c r="R54" s="37"/>
      <c r="S54" s="149"/>
      <c r="T54" s="43"/>
      <c r="U54" s="43"/>
      <c r="V54" s="43"/>
      <c r="W54" s="43"/>
      <c r="X54" s="43"/>
      <c r="Y54" s="43"/>
      <c r="Z54" s="152"/>
      <c r="AA54" s="36"/>
      <c r="AB54" s="36"/>
      <c r="AC54" s="36"/>
      <c r="AD54" s="36"/>
      <c r="AE54" s="36"/>
      <c r="AF54" s="36"/>
      <c r="AG54" s="152"/>
      <c r="AH54" s="36"/>
      <c r="AI54" s="36"/>
      <c r="AJ54" s="36"/>
      <c r="AK54" s="36"/>
      <c r="AL54" s="36"/>
      <c r="AM54" s="36"/>
      <c r="AN54" s="152"/>
      <c r="AO54" s="36"/>
      <c r="AP54" s="36"/>
      <c r="AQ54" s="36"/>
      <c r="AR54" s="36"/>
      <c r="AS54" s="36"/>
      <c r="AT54" s="36"/>
      <c r="AU54" s="152">
        <f>I54</f>
        <v>10</v>
      </c>
      <c r="AV54" s="98">
        <f>AY54+AX54+AW54</f>
        <v>72</v>
      </c>
      <c r="AW54" s="36"/>
      <c r="AX54" s="36"/>
      <c r="AY54" s="39">
        <v>72</v>
      </c>
      <c r="AZ54" s="39">
        <v>288</v>
      </c>
      <c r="BA54" s="40"/>
      <c r="BB54" s="39"/>
      <c r="BC54" s="39"/>
      <c r="BD54" s="39"/>
      <c r="BE54" s="39"/>
      <c r="BF54" s="39"/>
      <c r="BG54" s="37"/>
      <c r="BH54" s="51" t="s">
        <v>58</v>
      </c>
      <c r="BI54" s="49" t="s">
        <v>64</v>
      </c>
      <c r="BJ54" s="73" t="s">
        <v>77</v>
      </c>
      <c r="BK54" s="73" t="s">
        <v>77</v>
      </c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137"/>
      <c r="BW54" s="137"/>
      <c r="BX54" s="137"/>
      <c r="BY54" s="137"/>
      <c r="BZ54" s="137"/>
      <c r="CA54" s="137"/>
      <c r="CB54" s="137"/>
      <c r="CC54" s="137"/>
      <c r="CD54" s="137"/>
      <c r="CE54" s="137"/>
      <c r="CF54" s="137"/>
      <c r="CG54" s="137"/>
      <c r="CH54" s="137"/>
      <c r="CI54" s="4"/>
      <c r="CJ54" s="4"/>
      <c r="CK54" s="4"/>
      <c r="CL54" s="4"/>
    </row>
    <row r="55" spans="1:90" s="132" customFormat="1" ht="7.5" customHeight="1" x14ac:dyDescent="0.2">
      <c r="A55" s="213"/>
      <c r="B55" s="214"/>
      <c r="C55" s="214"/>
      <c r="D55" s="214"/>
      <c r="E55" s="214"/>
      <c r="F55" s="214"/>
      <c r="G55" s="215"/>
      <c r="H55" s="127">
        <f t="shared" ref="H55:S55" si="57">H51+H52+H53+H54</f>
        <v>40</v>
      </c>
      <c r="I55" s="127">
        <f t="shared" si="57"/>
        <v>40</v>
      </c>
      <c r="J55" s="127">
        <f t="shared" si="57"/>
        <v>1440</v>
      </c>
      <c r="K55" s="127">
        <f t="shared" si="57"/>
        <v>1440</v>
      </c>
      <c r="L55" s="127">
        <f t="shared" si="57"/>
        <v>216</v>
      </c>
      <c r="M55" s="127">
        <f t="shared" si="57"/>
        <v>216</v>
      </c>
      <c r="N55" s="127">
        <f t="shared" si="50"/>
        <v>0</v>
      </c>
      <c r="O55" s="127">
        <f t="shared" si="50"/>
        <v>0</v>
      </c>
      <c r="P55" s="127">
        <f t="shared" si="57"/>
        <v>216</v>
      </c>
      <c r="Q55" s="127">
        <f t="shared" si="57"/>
        <v>1224</v>
      </c>
      <c r="R55" s="127">
        <f t="shared" si="57"/>
        <v>0</v>
      </c>
      <c r="S55" s="152">
        <f t="shared" si="57"/>
        <v>6</v>
      </c>
      <c r="T55" s="128">
        <f t="shared" ref="T55:AZ55" si="58">T51+T52+T53+T54</f>
        <v>36</v>
      </c>
      <c r="U55" s="128">
        <f t="shared" si="58"/>
        <v>0</v>
      </c>
      <c r="V55" s="128">
        <f t="shared" si="58"/>
        <v>0</v>
      </c>
      <c r="W55" s="128">
        <f t="shared" si="58"/>
        <v>36</v>
      </c>
      <c r="X55" s="128">
        <f t="shared" si="58"/>
        <v>180</v>
      </c>
      <c r="Y55" s="128">
        <f t="shared" si="58"/>
        <v>0</v>
      </c>
      <c r="Z55" s="145">
        <f t="shared" si="58"/>
        <v>6</v>
      </c>
      <c r="AA55" s="128">
        <f t="shared" si="58"/>
        <v>36</v>
      </c>
      <c r="AB55" s="128">
        <f t="shared" si="58"/>
        <v>0</v>
      </c>
      <c r="AC55" s="128">
        <f t="shared" si="58"/>
        <v>0</v>
      </c>
      <c r="AD55" s="128">
        <f t="shared" si="58"/>
        <v>36</v>
      </c>
      <c r="AE55" s="128">
        <f t="shared" si="58"/>
        <v>180</v>
      </c>
      <c r="AF55" s="128">
        <f t="shared" si="58"/>
        <v>0</v>
      </c>
      <c r="AG55" s="145">
        <f t="shared" si="58"/>
        <v>10</v>
      </c>
      <c r="AH55" s="128">
        <f t="shared" si="58"/>
        <v>36</v>
      </c>
      <c r="AI55" s="128">
        <f t="shared" si="58"/>
        <v>0</v>
      </c>
      <c r="AJ55" s="128">
        <f t="shared" si="58"/>
        <v>0</v>
      </c>
      <c r="AK55" s="128">
        <f t="shared" si="58"/>
        <v>36</v>
      </c>
      <c r="AL55" s="128">
        <f t="shared" si="58"/>
        <v>324</v>
      </c>
      <c r="AM55" s="128">
        <f t="shared" si="58"/>
        <v>0</v>
      </c>
      <c r="AN55" s="145">
        <f t="shared" si="58"/>
        <v>8</v>
      </c>
      <c r="AO55" s="128">
        <f t="shared" si="58"/>
        <v>36</v>
      </c>
      <c r="AP55" s="128">
        <f t="shared" si="58"/>
        <v>0</v>
      </c>
      <c r="AQ55" s="128">
        <f t="shared" si="58"/>
        <v>0</v>
      </c>
      <c r="AR55" s="128">
        <f t="shared" si="58"/>
        <v>36</v>
      </c>
      <c r="AS55" s="128">
        <f t="shared" si="58"/>
        <v>252</v>
      </c>
      <c r="AT55" s="128">
        <f t="shared" si="58"/>
        <v>0</v>
      </c>
      <c r="AU55" s="145">
        <f t="shared" si="58"/>
        <v>10</v>
      </c>
      <c r="AV55" s="128">
        <f t="shared" si="58"/>
        <v>72</v>
      </c>
      <c r="AW55" s="128">
        <f t="shared" si="58"/>
        <v>0</v>
      </c>
      <c r="AX55" s="128">
        <f t="shared" si="58"/>
        <v>0</v>
      </c>
      <c r="AY55" s="129">
        <f t="shared" si="58"/>
        <v>72</v>
      </c>
      <c r="AZ55" s="130">
        <f t="shared" si="58"/>
        <v>288</v>
      </c>
      <c r="BA55" s="128"/>
      <c r="BB55" s="130"/>
      <c r="BC55" s="130"/>
      <c r="BD55" s="130"/>
      <c r="BE55" s="130"/>
      <c r="BF55" s="130"/>
      <c r="BG55" s="128">
        <f>BG51+BG52+BG53+BG54</f>
        <v>0</v>
      </c>
      <c r="BH55" s="250"/>
      <c r="BI55" s="251"/>
      <c r="BJ55" s="131"/>
      <c r="BK55" s="131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8"/>
      <c r="BX55" s="138"/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5"/>
      <c r="CJ55" s="135"/>
      <c r="CK55" s="135"/>
      <c r="CL55" s="135"/>
    </row>
    <row r="56" spans="1:90" ht="7.5" customHeight="1" x14ac:dyDescent="0.2">
      <c r="B56" s="264" t="s">
        <v>70</v>
      </c>
      <c r="C56" s="265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216"/>
      <c r="AK56" s="216"/>
      <c r="AL56" s="216"/>
      <c r="AM56" s="216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6"/>
      <c r="AY56" s="216"/>
      <c r="AZ56" s="216"/>
      <c r="BA56" s="216"/>
      <c r="BB56" s="216"/>
      <c r="BC56" s="216"/>
      <c r="BD56" s="216"/>
      <c r="BE56" s="216"/>
      <c r="BF56" s="216"/>
      <c r="BG56" s="216"/>
      <c r="BH56" s="216"/>
      <c r="BI56" s="217"/>
      <c r="BJ56" s="47"/>
      <c r="BK56" s="31"/>
      <c r="BL56" s="137"/>
      <c r="BM56" s="137"/>
      <c r="BN56" s="137"/>
      <c r="BO56" s="137"/>
      <c r="BP56" s="137"/>
      <c r="BQ56" s="137"/>
      <c r="BR56" s="137"/>
      <c r="BS56" s="137"/>
      <c r="BT56" s="137"/>
      <c r="BU56" s="137"/>
      <c r="BV56" s="137"/>
      <c r="BW56" s="137"/>
      <c r="BX56" s="137"/>
      <c r="BY56" s="137"/>
      <c r="BZ56" s="137"/>
      <c r="CA56" s="137"/>
      <c r="CB56" s="137"/>
      <c r="CC56" s="137"/>
      <c r="CD56" s="137"/>
      <c r="CE56" s="137"/>
      <c r="CF56" s="137"/>
      <c r="CG56" s="137"/>
      <c r="CH56" s="137"/>
      <c r="CI56" s="4"/>
      <c r="CJ56" s="4"/>
      <c r="CK56" s="4"/>
      <c r="CL56" s="4"/>
    </row>
    <row r="57" spans="1:90" ht="7.5" customHeight="1" x14ac:dyDescent="0.2">
      <c r="B57" s="264" t="s">
        <v>171</v>
      </c>
      <c r="C57" s="265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216"/>
      <c r="AK57" s="216"/>
      <c r="AL57" s="216"/>
      <c r="AM57" s="216"/>
      <c r="AN57" s="216"/>
      <c r="AO57" s="216"/>
      <c r="AP57" s="216"/>
      <c r="AQ57" s="216"/>
      <c r="AR57" s="216"/>
      <c r="AS57" s="216"/>
      <c r="AT57" s="216"/>
      <c r="AU57" s="216"/>
      <c r="AV57" s="216"/>
      <c r="AW57" s="216"/>
      <c r="AX57" s="216"/>
      <c r="AY57" s="216"/>
      <c r="AZ57" s="216"/>
      <c r="BA57" s="216"/>
      <c r="BB57" s="216"/>
      <c r="BC57" s="216"/>
      <c r="BD57" s="216"/>
      <c r="BE57" s="216"/>
      <c r="BF57" s="216"/>
      <c r="BG57" s="216"/>
      <c r="BH57" s="216"/>
      <c r="BI57" s="217"/>
      <c r="BJ57" s="31"/>
      <c r="BK57" s="31"/>
      <c r="BL57" s="137"/>
      <c r="BM57" s="137"/>
      <c r="BN57" s="137"/>
      <c r="BO57" s="137"/>
      <c r="BP57" s="137"/>
      <c r="BQ57" s="137"/>
      <c r="BR57" s="137"/>
      <c r="BS57" s="137"/>
      <c r="BT57" s="137"/>
      <c r="BU57" s="137"/>
      <c r="BV57" s="137"/>
      <c r="BW57" s="137"/>
      <c r="BX57" s="137"/>
      <c r="BY57" s="137"/>
      <c r="BZ57" s="137"/>
      <c r="CA57" s="137"/>
      <c r="CB57" s="137"/>
      <c r="CC57" s="137"/>
      <c r="CD57" s="137"/>
      <c r="CE57" s="137"/>
      <c r="CF57" s="137"/>
      <c r="CG57" s="137"/>
      <c r="CH57" s="137"/>
      <c r="CI57" s="4"/>
      <c r="CJ57" s="4"/>
      <c r="CK57" s="4"/>
      <c r="CL57" s="4"/>
    </row>
    <row r="58" spans="1:90" s="3" customFormat="1" ht="7.5" customHeight="1" x14ac:dyDescent="0.2">
      <c r="A58" s="57" t="s">
        <v>12</v>
      </c>
      <c r="B58" s="58" t="s">
        <v>157</v>
      </c>
      <c r="C58" s="55" t="s">
        <v>71</v>
      </c>
      <c r="D58" s="59" t="s">
        <v>66</v>
      </c>
      <c r="E58" s="57"/>
      <c r="F58" s="57"/>
      <c r="G58" s="57"/>
      <c r="H58" s="42">
        <v>6</v>
      </c>
      <c r="I58" s="52">
        <v>4.5</v>
      </c>
      <c r="J58" s="52">
        <f>H58*36</f>
        <v>216</v>
      </c>
      <c r="K58" s="42">
        <f>SUM(N58:R58)</f>
        <v>216</v>
      </c>
      <c r="L58" s="42">
        <f>M58</f>
        <v>18</v>
      </c>
      <c r="M58" s="42">
        <f>SUM(N58:P58)</f>
        <v>18</v>
      </c>
      <c r="N58" s="36">
        <f t="shared" ref="N58:O58" si="59">U58+AB58+AI58+AP58+AW58</f>
        <v>0</v>
      </c>
      <c r="O58" s="36">
        <f t="shared" si="59"/>
        <v>0</v>
      </c>
      <c r="P58" s="36">
        <f>W58+AD58+AK58+AR58+AY58</f>
        <v>18</v>
      </c>
      <c r="Q58" s="42">
        <v>144</v>
      </c>
      <c r="R58" s="37">
        <v>54</v>
      </c>
      <c r="S58" s="148"/>
      <c r="T58" s="42"/>
      <c r="U58" s="42"/>
      <c r="V58" s="42"/>
      <c r="W58" s="42"/>
      <c r="X58" s="36"/>
      <c r="Y58" s="36"/>
      <c r="Z58" s="160"/>
      <c r="AA58" s="42"/>
      <c r="AB58" s="42"/>
      <c r="AC58" s="42"/>
      <c r="AD58" s="42"/>
      <c r="AE58" s="36"/>
      <c r="AF58" s="36"/>
      <c r="AG58" s="160"/>
      <c r="AH58" s="42"/>
      <c r="AI58" s="42"/>
      <c r="AJ58" s="42"/>
      <c r="AK58" s="42"/>
      <c r="AL58" s="36"/>
      <c r="AM58" s="36"/>
      <c r="AN58" s="161"/>
      <c r="AO58" s="54"/>
      <c r="AP58" s="54"/>
      <c r="AQ58" s="54"/>
      <c r="AR58" s="43"/>
      <c r="AS58" s="43"/>
      <c r="AT58" s="43"/>
      <c r="AU58" s="152">
        <f>I58</f>
        <v>4.5</v>
      </c>
      <c r="AV58" s="36">
        <f>AY58+AX58+AW58</f>
        <v>18</v>
      </c>
      <c r="AW58" s="36"/>
      <c r="AX58" s="36"/>
      <c r="AY58" s="39">
        <v>18</v>
      </c>
      <c r="AZ58" s="39">
        <v>144</v>
      </c>
      <c r="BA58" s="40"/>
      <c r="BB58" s="39"/>
      <c r="BC58" s="39"/>
      <c r="BD58" s="39"/>
      <c r="BE58" s="39"/>
      <c r="BF58" s="39"/>
      <c r="BG58" s="37">
        <v>54</v>
      </c>
      <c r="BH58" s="59" t="s">
        <v>58</v>
      </c>
      <c r="BI58" s="58" t="s">
        <v>64</v>
      </c>
      <c r="BJ58" s="53" t="s">
        <v>6</v>
      </c>
      <c r="BK58" s="53" t="s">
        <v>6</v>
      </c>
      <c r="BL58" s="137"/>
      <c r="BM58" s="137"/>
      <c r="BN58" s="137"/>
      <c r="BO58" s="137"/>
      <c r="BP58" s="137"/>
      <c r="BQ58" s="137"/>
      <c r="BR58" s="137"/>
      <c r="BS58" s="137"/>
      <c r="BT58" s="137"/>
      <c r="BU58" s="137"/>
      <c r="BV58" s="137"/>
      <c r="BW58" s="137"/>
      <c r="BX58" s="137"/>
      <c r="BY58" s="137"/>
      <c r="BZ58" s="137"/>
      <c r="CA58" s="137"/>
      <c r="CB58" s="137"/>
      <c r="CC58" s="137"/>
      <c r="CD58" s="137"/>
      <c r="CE58" s="137"/>
      <c r="CF58" s="137"/>
      <c r="CG58" s="137"/>
      <c r="CH58" s="137"/>
      <c r="CI58" s="5"/>
      <c r="CJ58" s="5"/>
      <c r="CK58" s="5"/>
      <c r="CL58" s="5"/>
    </row>
    <row r="59" spans="1:90" ht="11.25" customHeight="1" thickBot="1" x14ac:dyDescent="0.25">
      <c r="A59" s="219"/>
      <c r="B59" s="220"/>
      <c r="C59" s="220"/>
      <c r="D59" s="220"/>
      <c r="E59" s="220"/>
      <c r="F59" s="220"/>
      <c r="G59" s="221"/>
      <c r="H59" s="44">
        <f t="shared" ref="H59:AZ59" si="60">H58</f>
        <v>6</v>
      </c>
      <c r="I59" s="44">
        <v>4.5</v>
      </c>
      <c r="J59" s="44">
        <f t="shared" si="60"/>
        <v>216</v>
      </c>
      <c r="K59" s="44">
        <f t="shared" si="60"/>
        <v>216</v>
      </c>
      <c r="L59" s="44">
        <f t="shared" si="60"/>
        <v>18</v>
      </c>
      <c r="M59" s="44">
        <f t="shared" si="60"/>
        <v>18</v>
      </c>
      <c r="N59" s="44">
        <f t="shared" si="60"/>
        <v>0</v>
      </c>
      <c r="O59" s="44">
        <f t="shared" si="60"/>
        <v>0</v>
      </c>
      <c r="P59" s="44">
        <f t="shared" si="60"/>
        <v>18</v>
      </c>
      <c r="Q59" s="44">
        <f t="shared" si="60"/>
        <v>144</v>
      </c>
      <c r="R59" s="109">
        <f t="shared" si="60"/>
        <v>54</v>
      </c>
      <c r="S59" s="153">
        <f t="shared" si="60"/>
        <v>0</v>
      </c>
      <c r="T59" s="110">
        <f t="shared" si="60"/>
        <v>0</v>
      </c>
      <c r="U59" s="110">
        <f t="shared" si="60"/>
        <v>0</v>
      </c>
      <c r="V59" s="110">
        <f t="shared" si="60"/>
        <v>0</v>
      </c>
      <c r="W59" s="110">
        <f t="shared" si="60"/>
        <v>0</v>
      </c>
      <c r="X59" s="110">
        <f t="shared" si="60"/>
        <v>0</v>
      </c>
      <c r="Y59" s="110">
        <f t="shared" si="60"/>
        <v>0</v>
      </c>
      <c r="Z59" s="153">
        <f t="shared" si="60"/>
        <v>0</v>
      </c>
      <c r="AA59" s="110">
        <f t="shared" si="60"/>
        <v>0</v>
      </c>
      <c r="AB59" s="110">
        <f t="shared" si="60"/>
        <v>0</v>
      </c>
      <c r="AC59" s="110">
        <f t="shared" si="60"/>
        <v>0</v>
      </c>
      <c r="AD59" s="110">
        <f t="shared" si="60"/>
        <v>0</v>
      </c>
      <c r="AE59" s="110">
        <f t="shared" si="60"/>
        <v>0</v>
      </c>
      <c r="AF59" s="110">
        <f t="shared" si="60"/>
        <v>0</v>
      </c>
      <c r="AG59" s="153">
        <f t="shared" si="60"/>
        <v>0</v>
      </c>
      <c r="AH59" s="110">
        <f t="shared" si="60"/>
        <v>0</v>
      </c>
      <c r="AI59" s="110">
        <f t="shared" si="60"/>
        <v>0</v>
      </c>
      <c r="AJ59" s="110">
        <f t="shared" si="60"/>
        <v>0</v>
      </c>
      <c r="AK59" s="110">
        <f t="shared" si="60"/>
        <v>0</v>
      </c>
      <c r="AL59" s="110">
        <f t="shared" si="60"/>
        <v>0</v>
      </c>
      <c r="AM59" s="110">
        <f t="shared" si="60"/>
        <v>0</v>
      </c>
      <c r="AN59" s="153">
        <f t="shared" si="60"/>
        <v>0</v>
      </c>
      <c r="AO59" s="110">
        <f t="shared" si="60"/>
        <v>0</v>
      </c>
      <c r="AP59" s="110">
        <f t="shared" si="60"/>
        <v>0</v>
      </c>
      <c r="AQ59" s="110">
        <f t="shared" si="60"/>
        <v>0</v>
      </c>
      <c r="AR59" s="110">
        <f t="shared" si="60"/>
        <v>0</v>
      </c>
      <c r="AS59" s="110">
        <f t="shared" si="60"/>
        <v>0</v>
      </c>
      <c r="AT59" s="110">
        <f t="shared" si="60"/>
        <v>0</v>
      </c>
      <c r="AU59" s="153">
        <f t="shared" si="60"/>
        <v>4.5</v>
      </c>
      <c r="AV59" s="110">
        <f t="shared" si="60"/>
        <v>18</v>
      </c>
      <c r="AW59" s="110">
        <f t="shared" si="60"/>
        <v>0</v>
      </c>
      <c r="AX59" s="110">
        <f t="shared" si="60"/>
        <v>0</v>
      </c>
      <c r="AY59" s="111">
        <f t="shared" si="60"/>
        <v>18</v>
      </c>
      <c r="AZ59" s="140">
        <f t="shared" si="60"/>
        <v>144</v>
      </c>
      <c r="BA59" s="141"/>
      <c r="BB59" s="140"/>
      <c r="BC59" s="140"/>
      <c r="BD59" s="140"/>
      <c r="BE59" s="140"/>
      <c r="BF59" s="140"/>
      <c r="BG59" s="141">
        <f>BG58</f>
        <v>54</v>
      </c>
      <c r="BH59" s="252"/>
      <c r="BI59" s="253"/>
      <c r="BJ59" s="60"/>
      <c r="BK59" s="143"/>
      <c r="BL59" s="137"/>
      <c r="BM59" s="137"/>
      <c r="BN59" s="137"/>
      <c r="BO59" s="137"/>
      <c r="BP59" s="137"/>
      <c r="BQ59" s="137"/>
      <c r="BR59" s="137"/>
      <c r="BS59" s="137"/>
      <c r="BT59" s="137"/>
      <c r="BU59" s="137"/>
      <c r="BV59" s="137"/>
      <c r="BW59" s="137"/>
      <c r="BX59" s="137"/>
      <c r="BY59" s="137"/>
      <c r="BZ59" s="137"/>
      <c r="CA59" s="137"/>
      <c r="CB59" s="137"/>
      <c r="CC59" s="137"/>
      <c r="CD59" s="137"/>
      <c r="CE59" s="137"/>
      <c r="CF59" s="137"/>
      <c r="CG59" s="137"/>
      <c r="CH59" s="137"/>
      <c r="CI59" s="4"/>
      <c r="CJ59" s="4"/>
      <c r="CK59" s="4"/>
      <c r="CL59" s="4"/>
    </row>
    <row r="60" spans="1:90" s="14" customFormat="1" ht="12" customHeight="1" x14ac:dyDescent="0.2">
      <c r="B60" s="218" t="s">
        <v>102</v>
      </c>
      <c r="C60" s="172" t="s">
        <v>102</v>
      </c>
      <c r="D60" s="254"/>
      <c r="E60" s="255"/>
      <c r="F60" s="255"/>
      <c r="G60" s="255"/>
      <c r="H60" s="173">
        <f t="shared" ref="H60:S60" si="61">H48+H55+H59</f>
        <v>120</v>
      </c>
      <c r="I60" s="173">
        <f t="shared" si="61"/>
        <v>113.5</v>
      </c>
      <c r="J60" s="173">
        <f t="shared" si="61"/>
        <v>4320</v>
      </c>
      <c r="K60" s="173">
        <f t="shared" si="61"/>
        <v>4140</v>
      </c>
      <c r="L60" s="173">
        <f t="shared" si="61"/>
        <v>1068</v>
      </c>
      <c r="M60" s="173">
        <f t="shared" si="61"/>
        <v>1068</v>
      </c>
      <c r="N60" s="173">
        <f t="shared" si="61"/>
        <v>184</v>
      </c>
      <c r="O60" s="173">
        <f t="shared" si="61"/>
        <v>68</v>
      </c>
      <c r="P60" s="173">
        <f t="shared" si="61"/>
        <v>816</v>
      </c>
      <c r="Q60" s="173">
        <f t="shared" si="61"/>
        <v>3018</v>
      </c>
      <c r="R60" s="173">
        <f t="shared" si="61"/>
        <v>234</v>
      </c>
      <c r="S60" s="174">
        <f t="shared" si="61"/>
        <v>24</v>
      </c>
      <c r="T60" s="173">
        <f t="shared" ref="T60:AZ60" si="62">T48+T55+T59</f>
        <v>230</v>
      </c>
      <c r="U60" s="173">
        <f t="shared" si="62"/>
        <v>60</v>
      </c>
      <c r="V60" s="173">
        <f t="shared" si="62"/>
        <v>40</v>
      </c>
      <c r="W60" s="173">
        <f t="shared" si="62"/>
        <v>130</v>
      </c>
      <c r="X60" s="173">
        <f t="shared" si="62"/>
        <v>589</v>
      </c>
      <c r="Y60" s="173">
        <f t="shared" si="62"/>
        <v>36</v>
      </c>
      <c r="Z60" s="175">
        <f t="shared" si="62"/>
        <v>25</v>
      </c>
      <c r="AA60" s="173">
        <f t="shared" si="62"/>
        <v>246</v>
      </c>
      <c r="AB60" s="173">
        <f t="shared" si="62"/>
        <v>40</v>
      </c>
      <c r="AC60" s="173">
        <f t="shared" si="62"/>
        <v>20</v>
      </c>
      <c r="AD60" s="173">
        <f t="shared" si="62"/>
        <v>186</v>
      </c>
      <c r="AE60" s="173">
        <f t="shared" si="62"/>
        <v>627</v>
      </c>
      <c r="AF60" s="173">
        <f t="shared" si="62"/>
        <v>36</v>
      </c>
      <c r="AG60" s="174">
        <f t="shared" si="62"/>
        <v>22</v>
      </c>
      <c r="AH60" s="173">
        <f t="shared" si="62"/>
        <v>184</v>
      </c>
      <c r="AI60" s="173">
        <f t="shared" si="62"/>
        <v>34</v>
      </c>
      <c r="AJ60" s="173">
        <f t="shared" si="62"/>
        <v>8</v>
      </c>
      <c r="AK60" s="173">
        <f t="shared" si="62"/>
        <v>142</v>
      </c>
      <c r="AL60" s="173">
        <f t="shared" si="62"/>
        <v>554</v>
      </c>
      <c r="AM60" s="173">
        <f t="shared" si="62"/>
        <v>54</v>
      </c>
      <c r="AN60" s="175">
        <f t="shared" si="62"/>
        <v>27</v>
      </c>
      <c r="AO60" s="173">
        <f t="shared" si="62"/>
        <v>244</v>
      </c>
      <c r="AP60" s="173">
        <f t="shared" si="62"/>
        <v>50</v>
      </c>
      <c r="AQ60" s="173">
        <f t="shared" si="62"/>
        <v>0</v>
      </c>
      <c r="AR60" s="173">
        <f t="shared" si="62"/>
        <v>194</v>
      </c>
      <c r="AS60" s="173">
        <f t="shared" si="62"/>
        <v>674</v>
      </c>
      <c r="AT60" s="173">
        <f t="shared" si="62"/>
        <v>54</v>
      </c>
      <c r="AU60" s="175">
        <f t="shared" si="62"/>
        <v>20.5</v>
      </c>
      <c r="AV60" s="173">
        <f t="shared" si="62"/>
        <v>164</v>
      </c>
      <c r="AW60" s="173">
        <f t="shared" si="62"/>
        <v>0</v>
      </c>
      <c r="AX60" s="173">
        <f t="shared" si="62"/>
        <v>0</v>
      </c>
      <c r="AY60" s="176">
        <f t="shared" si="62"/>
        <v>164</v>
      </c>
      <c r="AZ60" s="177">
        <f t="shared" si="62"/>
        <v>574</v>
      </c>
      <c r="BA60" s="178"/>
      <c r="BB60" s="178"/>
      <c r="BC60" s="178"/>
      <c r="BD60" s="178"/>
      <c r="BE60" s="178"/>
      <c r="BF60" s="178"/>
      <c r="BG60" s="179">
        <f>BG48+BG55+BG59</f>
        <v>54</v>
      </c>
      <c r="BH60" s="256"/>
      <c r="BI60" s="257"/>
      <c r="BJ60" s="180"/>
      <c r="BK60" s="181"/>
      <c r="BL60" s="137"/>
      <c r="BM60" s="137"/>
      <c r="BN60" s="137"/>
      <c r="BO60" s="137"/>
      <c r="BP60" s="137"/>
      <c r="BQ60" s="137"/>
      <c r="BR60" s="137"/>
      <c r="BS60" s="137"/>
      <c r="BT60" s="137"/>
      <c r="BU60" s="137"/>
      <c r="BV60" s="137"/>
      <c r="BW60" s="137"/>
      <c r="BX60" s="137"/>
      <c r="BY60" s="137"/>
      <c r="BZ60" s="137"/>
      <c r="CA60" s="137"/>
      <c r="CB60" s="137"/>
      <c r="CC60" s="137"/>
      <c r="CD60" s="137"/>
      <c r="CE60" s="137"/>
      <c r="CF60" s="137"/>
      <c r="CG60" s="137"/>
      <c r="CH60" s="137"/>
      <c r="CI60" s="136"/>
      <c r="CJ60" s="136"/>
      <c r="CK60" s="136"/>
      <c r="CL60" s="136"/>
    </row>
    <row r="61" spans="1:90" s="3" customFormat="1" ht="12" customHeight="1" x14ac:dyDescent="0.2">
      <c r="B61" s="258" t="s">
        <v>177</v>
      </c>
      <c r="C61" s="259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3"/>
      <c r="AA61" s="223"/>
      <c r="AB61" s="223"/>
      <c r="AC61" s="223"/>
      <c r="AD61" s="223"/>
      <c r="AE61" s="223"/>
      <c r="AF61" s="223"/>
      <c r="AG61" s="223"/>
      <c r="AH61" s="223"/>
      <c r="AI61" s="223"/>
      <c r="AJ61" s="223"/>
      <c r="AK61" s="223"/>
      <c r="AL61" s="223"/>
      <c r="AM61" s="223"/>
      <c r="AN61" s="223"/>
      <c r="AO61" s="223"/>
      <c r="AP61" s="223"/>
      <c r="AQ61" s="223"/>
      <c r="AR61" s="223"/>
      <c r="AS61" s="223"/>
      <c r="AT61" s="223"/>
      <c r="AU61" s="223"/>
      <c r="AV61" s="223"/>
      <c r="AW61" s="223"/>
      <c r="AX61" s="223"/>
      <c r="AY61" s="223"/>
      <c r="AZ61" s="223"/>
      <c r="BA61" s="223"/>
      <c r="BB61" s="223"/>
      <c r="BC61" s="223"/>
      <c r="BD61" s="223"/>
      <c r="BE61" s="223"/>
      <c r="BF61" s="223"/>
      <c r="BG61" s="223"/>
      <c r="BH61" s="223"/>
      <c r="BI61" s="224"/>
      <c r="BJ61" s="185"/>
      <c r="BK61" s="18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</row>
    <row r="62" spans="1:90" s="3" customFormat="1" ht="16.5" customHeight="1" x14ac:dyDescent="0.2">
      <c r="A62" s="182"/>
      <c r="B62" s="53" t="s">
        <v>172</v>
      </c>
      <c r="C62" s="186" t="s">
        <v>174</v>
      </c>
      <c r="D62" s="186"/>
      <c r="E62" s="186">
        <v>3</v>
      </c>
      <c r="F62" s="182"/>
      <c r="G62" s="182"/>
      <c r="H62" s="67">
        <v>3</v>
      </c>
      <c r="I62" s="67">
        <f t="shared" ref="I62:I63" si="63">K62/36</f>
        <v>3</v>
      </c>
      <c r="J62" s="67">
        <f t="shared" ref="J62:J63" si="64">H62*36</f>
        <v>108</v>
      </c>
      <c r="K62" s="67">
        <f t="shared" ref="K62:K63" si="65">L62+Q62</f>
        <v>108</v>
      </c>
      <c r="L62" s="67">
        <f>M62</f>
        <v>55</v>
      </c>
      <c r="M62" s="67">
        <f t="shared" ref="M62:M63" si="66">N62+O62+P62</f>
        <v>55</v>
      </c>
      <c r="N62" s="67">
        <f t="shared" ref="N62:N63" si="67">U62+AB62+AI62+AP62+AW62</f>
        <v>0</v>
      </c>
      <c r="O62" s="67">
        <f t="shared" ref="O62:O63" si="68">V62+AC62+AJ62+AQ62+AX62</f>
        <v>0</v>
      </c>
      <c r="P62" s="67">
        <f t="shared" ref="P62:P63" si="69">W62+AD62+AK62+AR62+AY62</f>
        <v>55</v>
      </c>
      <c r="Q62" s="67">
        <f t="shared" ref="Q62:Q63" si="70">X62+AE62+AL62+AS62+AZ62</f>
        <v>53</v>
      </c>
      <c r="R62" s="68">
        <f t="shared" ref="R62:R63" si="71">Y62+AF62+AM62+AT62+BG62</f>
        <v>0</v>
      </c>
      <c r="S62" s="188">
        <v>1</v>
      </c>
      <c r="T62" s="36">
        <f t="shared" ref="T62:T63" si="72">U62+V62+W62</f>
        <v>18</v>
      </c>
      <c r="U62" s="67"/>
      <c r="V62" s="67"/>
      <c r="W62" s="67">
        <v>18</v>
      </c>
      <c r="X62" s="67">
        <v>18</v>
      </c>
      <c r="Y62" s="67"/>
      <c r="Z62" s="189">
        <v>1</v>
      </c>
      <c r="AA62" s="36">
        <f t="shared" ref="AA62:AA63" si="73">AB62+AC62+AD62</f>
        <v>22</v>
      </c>
      <c r="AB62" s="67"/>
      <c r="AC62" s="67"/>
      <c r="AD62" s="67">
        <v>22</v>
      </c>
      <c r="AE62" s="67">
        <v>14</v>
      </c>
      <c r="AF62" s="67"/>
      <c r="AG62" s="188">
        <v>1</v>
      </c>
      <c r="AH62" s="36">
        <f t="shared" ref="AH62:AH63" si="74">AI62+AJ62+AK62</f>
        <v>15</v>
      </c>
      <c r="AI62" s="67"/>
      <c r="AJ62" s="67"/>
      <c r="AK62" s="67">
        <v>15</v>
      </c>
      <c r="AL62" s="67">
        <v>21</v>
      </c>
      <c r="AM62" s="67"/>
      <c r="AN62" s="189"/>
      <c r="AO62" s="36">
        <f t="shared" ref="AO62:AO64" si="75">AP62+AQ62+AR62</f>
        <v>0</v>
      </c>
      <c r="AP62" s="184"/>
      <c r="AQ62" s="184"/>
      <c r="AR62" s="184"/>
      <c r="AS62" s="184"/>
      <c r="AT62" s="184"/>
      <c r="AU62" s="189"/>
      <c r="AV62" s="184"/>
      <c r="AW62" s="184"/>
      <c r="AX62" s="184"/>
      <c r="AY62" s="184"/>
      <c r="AZ62" s="184"/>
      <c r="BA62" s="182"/>
      <c r="BB62" s="182"/>
      <c r="BC62" s="182"/>
      <c r="BD62" s="182"/>
      <c r="BE62" s="182"/>
      <c r="BF62" s="182"/>
      <c r="BG62" s="188"/>
      <c r="BH62" s="182"/>
      <c r="BI62" s="186" t="s">
        <v>60</v>
      </c>
      <c r="BJ62" s="190" t="s">
        <v>179</v>
      </c>
      <c r="BK62" s="190" t="s">
        <v>180</v>
      </c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</row>
    <row r="63" spans="1:90" s="3" customFormat="1" ht="8.25" customHeight="1" x14ac:dyDescent="0.2">
      <c r="A63" s="182"/>
      <c r="B63" s="53" t="s">
        <v>173</v>
      </c>
      <c r="C63" s="187" t="s">
        <v>176</v>
      </c>
      <c r="D63" s="187"/>
      <c r="E63" s="187">
        <v>2</v>
      </c>
      <c r="F63" s="182"/>
      <c r="G63" s="182"/>
      <c r="H63" s="67">
        <v>2</v>
      </c>
      <c r="I63" s="67">
        <f t="shared" si="63"/>
        <v>2</v>
      </c>
      <c r="J63" s="67">
        <f t="shared" si="64"/>
        <v>72</v>
      </c>
      <c r="K63" s="67">
        <f t="shared" si="65"/>
        <v>72</v>
      </c>
      <c r="L63" s="67">
        <f t="shared" ref="L63:L64" si="76">M63</f>
        <v>22</v>
      </c>
      <c r="M63" s="67">
        <f t="shared" si="66"/>
        <v>22</v>
      </c>
      <c r="N63" s="67">
        <f t="shared" si="67"/>
        <v>22</v>
      </c>
      <c r="O63" s="67">
        <f t="shared" si="68"/>
        <v>0</v>
      </c>
      <c r="P63" s="67">
        <f t="shared" si="69"/>
        <v>0</v>
      </c>
      <c r="Q63" s="67">
        <f t="shared" si="70"/>
        <v>50</v>
      </c>
      <c r="R63" s="68">
        <f t="shared" si="71"/>
        <v>0</v>
      </c>
      <c r="S63" s="188"/>
      <c r="T63" s="36">
        <f t="shared" si="72"/>
        <v>0</v>
      </c>
      <c r="U63" s="67"/>
      <c r="V63" s="67"/>
      <c r="W63" s="67"/>
      <c r="X63" s="67"/>
      <c r="Y63" s="67"/>
      <c r="Z63" s="189">
        <v>2</v>
      </c>
      <c r="AA63" s="36">
        <f t="shared" si="73"/>
        <v>22</v>
      </c>
      <c r="AB63" s="67">
        <v>22</v>
      </c>
      <c r="AC63" s="67"/>
      <c r="AD63" s="67"/>
      <c r="AE63" s="67">
        <v>50</v>
      </c>
      <c r="AF63" s="67"/>
      <c r="AG63" s="188"/>
      <c r="AH63" s="36">
        <f t="shared" si="74"/>
        <v>0</v>
      </c>
      <c r="AI63" s="67"/>
      <c r="AJ63" s="67"/>
      <c r="AK63" s="67"/>
      <c r="AL63" s="67"/>
      <c r="AM63" s="67"/>
      <c r="AN63" s="189"/>
      <c r="AO63" s="36">
        <f t="shared" si="75"/>
        <v>0</v>
      </c>
      <c r="AP63" s="184"/>
      <c r="AQ63" s="184"/>
      <c r="AR63" s="184"/>
      <c r="AS63" s="184"/>
      <c r="AT63" s="184"/>
      <c r="AU63" s="189"/>
      <c r="AV63" s="184"/>
      <c r="AW63" s="184"/>
      <c r="AX63" s="184"/>
      <c r="AY63" s="184"/>
      <c r="AZ63" s="184"/>
      <c r="BA63" s="182"/>
      <c r="BB63" s="182"/>
      <c r="BC63" s="182"/>
      <c r="BD63" s="182"/>
      <c r="BE63" s="182"/>
      <c r="BF63" s="182"/>
      <c r="BG63" s="188"/>
      <c r="BH63" s="182"/>
      <c r="BI63" s="186" t="s">
        <v>62</v>
      </c>
      <c r="BJ63" s="190" t="s">
        <v>4</v>
      </c>
      <c r="BK63" s="190" t="s">
        <v>4</v>
      </c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</row>
    <row r="64" spans="1:90" s="3" customFormat="1" ht="15" customHeight="1" x14ac:dyDescent="0.2">
      <c r="A64" s="182"/>
      <c r="B64" s="53" t="s">
        <v>175</v>
      </c>
      <c r="C64" s="187" t="s">
        <v>178</v>
      </c>
      <c r="D64" s="187"/>
      <c r="E64" s="187">
        <v>4</v>
      </c>
      <c r="F64" s="182"/>
      <c r="G64" s="182"/>
      <c r="H64" s="67">
        <v>2</v>
      </c>
      <c r="I64" s="67">
        <v>2</v>
      </c>
      <c r="J64" s="67">
        <f t="shared" ref="J64" si="77">H64*36</f>
        <v>72</v>
      </c>
      <c r="K64" s="67">
        <f t="shared" ref="K64" si="78">L64+Q64</f>
        <v>72</v>
      </c>
      <c r="L64" s="67">
        <f t="shared" si="76"/>
        <v>36</v>
      </c>
      <c r="M64" s="67">
        <f t="shared" ref="M64" si="79">N64+O64+P64</f>
        <v>36</v>
      </c>
      <c r="N64" s="67">
        <f t="shared" ref="N64" si="80">U64+AB64+AI64+AP64+AW64</f>
        <v>10</v>
      </c>
      <c r="O64" s="67">
        <f t="shared" ref="O64" si="81">V64+AC64+AJ64+AQ64+AX64</f>
        <v>0</v>
      </c>
      <c r="P64" s="67">
        <f t="shared" ref="P64" si="82">W64+AD64+AK64+AR64+AY64</f>
        <v>26</v>
      </c>
      <c r="Q64" s="67">
        <f t="shared" ref="Q64" si="83">X64+AE64+AL64+AS64+AZ64</f>
        <v>36</v>
      </c>
      <c r="R64" s="68">
        <f t="shared" ref="R64" si="84">Y64+AF64+AM64+AT64+BG64</f>
        <v>0</v>
      </c>
      <c r="S64" s="188"/>
      <c r="T64" s="36"/>
      <c r="U64" s="67"/>
      <c r="V64" s="67"/>
      <c r="W64" s="67"/>
      <c r="X64" s="67"/>
      <c r="Y64" s="67"/>
      <c r="Z64" s="189"/>
      <c r="AA64" s="36"/>
      <c r="AB64" s="67"/>
      <c r="AC64" s="67"/>
      <c r="AD64" s="67"/>
      <c r="AE64" s="67"/>
      <c r="AF64" s="67"/>
      <c r="AG64" s="188"/>
      <c r="AH64" s="36"/>
      <c r="AI64" s="67"/>
      <c r="AJ64" s="67"/>
      <c r="AK64" s="67"/>
      <c r="AL64" s="67"/>
      <c r="AM64" s="67"/>
      <c r="AN64" s="189">
        <v>2</v>
      </c>
      <c r="AO64" s="36">
        <f t="shared" si="75"/>
        <v>36</v>
      </c>
      <c r="AP64" s="191">
        <v>10</v>
      </c>
      <c r="AQ64" s="191"/>
      <c r="AR64" s="191">
        <v>26</v>
      </c>
      <c r="AS64" s="191">
        <v>36</v>
      </c>
      <c r="AT64" s="184"/>
      <c r="AU64" s="189"/>
      <c r="AV64" s="184"/>
      <c r="AW64" s="184"/>
      <c r="AX64" s="184"/>
      <c r="AY64" s="184"/>
      <c r="AZ64" s="184"/>
      <c r="BA64" s="182"/>
      <c r="BB64" s="182"/>
      <c r="BC64" s="182"/>
      <c r="BD64" s="182"/>
      <c r="BE64" s="182"/>
      <c r="BF64" s="182"/>
      <c r="BG64" s="188"/>
      <c r="BH64" s="182"/>
      <c r="BI64" s="192" t="s">
        <v>80</v>
      </c>
      <c r="BJ64" s="193" t="s">
        <v>181</v>
      </c>
      <c r="BK64" s="193" t="s">
        <v>181</v>
      </c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</row>
    <row r="65" spans="1:90" s="3" customFormat="1" ht="12" customHeight="1" x14ac:dyDescent="0.2">
      <c r="A65" s="222"/>
      <c r="B65" s="225"/>
      <c r="C65" s="183"/>
      <c r="D65" s="245"/>
      <c r="E65" s="245"/>
      <c r="F65" s="245"/>
      <c r="G65" s="245"/>
      <c r="H65" s="184">
        <f t="shared" ref="H65:I65" si="85">SUM(H62:H64)</f>
        <v>7</v>
      </c>
      <c r="I65" s="184">
        <f t="shared" si="85"/>
        <v>7</v>
      </c>
      <c r="J65" s="184">
        <f>SUM(J62:J64)</f>
        <v>252</v>
      </c>
      <c r="K65" s="184">
        <f t="shared" ref="K65:BG65" si="86">SUM(K62:K64)</f>
        <v>252</v>
      </c>
      <c r="L65" s="184">
        <f t="shared" si="86"/>
        <v>113</v>
      </c>
      <c r="M65" s="184">
        <f t="shared" si="86"/>
        <v>113</v>
      </c>
      <c r="N65" s="184">
        <f t="shared" si="86"/>
        <v>32</v>
      </c>
      <c r="O65" s="184">
        <f t="shared" si="86"/>
        <v>0</v>
      </c>
      <c r="P65" s="184">
        <f t="shared" si="86"/>
        <v>81</v>
      </c>
      <c r="Q65" s="184">
        <f t="shared" si="86"/>
        <v>139</v>
      </c>
      <c r="R65" s="184">
        <f t="shared" si="86"/>
        <v>0</v>
      </c>
      <c r="S65" s="188">
        <f t="shared" si="86"/>
        <v>1</v>
      </c>
      <c r="T65" s="184">
        <f t="shared" si="86"/>
        <v>18</v>
      </c>
      <c r="U65" s="184">
        <f t="shared" si="86"/>
        <v>0</v>
      </c>
      <c r="V65" s="184">
        <f t="shared" si="86"/>
        <v>0</v>
      </c>
      <c r="W65" s="184">
        <f t="shared" si="86"/>
        <v>18</v>
      </c>
      <c r="X65" s="184">
        <f t="shared" si="86"/>
        <v>18</v>
      </c>
      <c r="Y65" s="184">
        <f t="shared" si="86"/>
        <v>0</v>
      </c>
      <c r="Z65" s="188">
        <f t="shared" si="86"/>
        <v>3</v>
      </c>
      <c r="AA65" s="184">
        <f t="shared" si="86"/>
        <v>44</v>
      </c>
      <c r="AB65" s="184">
        <f t="shared" si="86"/>
        <v>22</v>
      </c>
      <c r="AC65" s="184">
        <f t="shared" si="86"/>
        <v>0</v>
      </c>
      <c r="AD65" s="184">
        <f t="shared" si="86"/>
        <v>22</v>
      </c>
      <c r="AE65" s="184">
        <f t="shared" si="86"/>
        <v>64</v>
      </c>
      <c r="AF65" s="184">
        <f t="shared" si="86"/>
        <v>0</v>
      </c>
      <c r="AG65" s="188">
        <f t="shared" si="86"/>
        <v>1</v>
      </c>
      <c r="AH65" s="184">
        <f t="shared" si="86"/>
        <v>15</v>
      </c>
      <c r="AI65" s="184">
        <f t="shared" si="86"/>
        <v>0</v>
      </c>
      <c r="AJ65" s="184">
        <f t="shared" si="86"/>
        <v>0</v>
      </c>
      <c r="AK65" s="184">
        <f t="shared" si="86"/>
        <v>15</v>
      </c>
      <c r="AL65" s="184">
        <f t="shared" si="86"/>
        <v>21</v>
      </c>
      <c r="AM65" s="184">
        <f t="shared" si="86"/>
        <v>0</v>
      </c>
      <c r="AN65" s="188">
        <f t="shared" si="86"/>
        <v>2</v>
      </c>
      <c r="AO65" s="184">
        <f t="shared" si="86"/>
        <v>36</v>
      </c>
      <c r="AP65" s="184">
        <f t="shared" si="86"/>
        <v>10</v>
      </c>
      <c r="AQ65" s="184">
        <f t="shared" si="86"/>
        <v>0</v>
      </c>
      <c r="AR65" s="184">
        <f t="shared" si="86"/>
        <v>26</v>
      </c>
      <c r="AS65" s="184">
        <f t="shared" si="86"/>
        <v>36</v>
      </c>
      <c r="AT65" s="184">
        <f t="shared" si="86"/>
        <v>0</v>
      </c>
      <c r="AU65" s="188">
        <f t="shared" si="86"/>
        <v>0</v>
      </c>
      <c r="AV65" s="184">
        <f t="shared" si="86"/>
        <v>0</v>
      </c>
      <c r="AW65" s="184">
        <f t="shared" si="86"/>
        <v>0</v>
      </c>
      <c r="AX65" s="184">
        <f t="shared" si="86"/>
        <v>0</v>
      </c>
      <c r="AY65" s="184">
        <f t="shared" si="86"/>
        <v>0</v>
      </c>
      <c r="AZ65" s="184">
        <f t="shared" si="86"/>
        <v>0</v>
      </c>
      <c r="BA65" s="184">
        <f t="shared" si="86"/>
        <v>0</v>
      </c>
      <c r="BB65" s="184">
        <f t="shared" si="86"/>
        <v>0</v>
      </c>
      <c r="BC65" s="184">
        <f t="shared" si="86"/>
        <v>0</v>
      </c>
      <c r="BD65" s="184">
        <f t="shared" si="86"/>
        <v>0</v>
      </c>
      <c r="BE65" s="184">
        <f t="shared" si="86"/>
        <v>0</v>
      </c>
      <c r="BF65" s="184">
        <f t="shared" si="86"/>
        <v>0</v>
      </c>
      <c r="BG65" s="188">
        <f t="shared" si="86"/>
        <v>0</v>
      </c>
      <c r="BH65" s="245"/>
      <c r="BI65" s="245"/>
      <c r="BJ65" s="185"/>
      <c r="BK65" s="18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</row>
    <row r="66" spans="1:90" s="4" customFormat="1" ht="22.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137"/>
      <c r="P66" s="137"/>
      <c r="Q66" s="194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  <c r="BI66" s="137"/>
      <c r="BJ66" s="5"/>
      <c r="BL66" s="137"/>
      <c r="BM66" s="137"/>
      <c r="BN66" s="137"/>
      <c r="BO66" s="137"/>
      <c r="BP66" s="137"/>
      <c r="BQ66" s="137"/>
      <c r="BR66" s="137"/>
      <c r="BS66" s="137"/>
      <c r="BT66" s="137"/>
      <c r="BU66" s="137"/>
      <c r="BV66" s="137"/>
      <c r="BW66" s="137"/>
      <c r="BX66" s="137"/>
      <c r="BY66" s="137"/>
      <c r="BZ66" s="137"/>
      <c r="CA66" s="137"/>
      <c r="CB66" s="137"/>
      <c r="CC66" s="137"/>
      <c r="CD66" s="137"/>
      <c r="CE66" s="137"/>
      <c r="CF66" s="137"/>
      <c r="CG66" s="137"/>
      <c r="CH66" s="137"/>
    </row>
    <row r="67" spans="1:90" s="4" customForma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137"/>
      <c r="P67" s="137"/>
      <c r="Q67" s="194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37"/>
      <c r="BD67" s="137"/>
      <c r="BE67" s="137"/>
      <c r="BF67" s="137"/>
      <c r="BG67" s="137"/>
      <c r="BH67" s="137"/>
      <c r="BI67" s="137"/>
      <c r="BJ67" s="5"/>
      <c r="BL67" s="137"/>
      <c r="BM67" s="137"/>
      <c r="BN67" s="137"/>
      <c r="BO67" s="137"/>
      <c r="BP67" s="137"/>
      <c r="BQ67" s="137"/>
      <c r="BR67" s="137"/>
      <c r="BS67" s="137"/>
      <c r="BT67" s="137"/>
      <c r="BU67" s="137"/>
      <c r="BV67" s="137"/>
      <c r="BW67" s="137"/>
      <c r="BX67" s="137"/>
      <c r="BY67" s="137"/>
      <c r="BZ67" s="137"/>
      <c r="CA67" s="137"/>
      <c r="CB67" s="137"/>
      <c r="CC67" s="137"/>
      <c r="CD67" s="137"/>
      <c r="CE67" s="137"/>
      <c r="CF67" s="137"/>
      <c r="CG67" s="137"/>
      <c r="CH67" s="137"/>
    </row>
    <row r="68" spans="1:90" s="4" customFormat="1" ht="56.2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137"/>
      <c r="P68" s="137"/>
      <c r="Q68" s="194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7"/>
      <c r="AN68" s="137"/>
      <c r="AO68" s="137"/>
      <c r="AP68" s="137"/>
      <c r="AQ68" s="137"/>
      <c r="AR68" s="137"/>
      <c r="AS68" s="137"/>
      <c r="AT68" s="137"/>
      <c r="AU68" s="137"/>
      <c r="AV68" s="137"/>
      <c r="AW68" s="137"/>
      <c r="AX68" s="137"/>
      <c r="AY68" s="137"/>
      <c r="AZ68" s="137"/>
      <c r="BA68" s="137"/>
      <c r="BB68" s="137"/>
      <c r="BC68" s="137"/>
      <c r="BD68" s="137"/>
      <c r="BE68" s="137"/>
      <c r="BF68" s="137"/>
      <c r="BG68" s="137"/>
      <c r="BH68" s="137"/>
      <c r="BI68" s="137"/>
      <c r="BJ68" s="5"/>
      <c r="BL68" s="137"/>
      <c r="BM68" s="137"/>
      <c r="BN68" s="137"/>
      <c r="BO68" s="137"/>
      <c r="BP68" s="137"/>
      <c r="BQ68" s="137"/>
      <c r="BR68" s="137"/>
      <c r="BS68" s="137"/>
      <c r="BT68" s="137"/>
      <c r="BU68" s="137"/>
      <c r="BV68" s="137"/>
      <c r="BW68" s="137"/>
      <c r="BX68" s="137"/>
      <c r="BY68" s="137"/>
      <c r="BZ68" s="137"/>
      <c r="CA68" s="137"/>
      <c r="CB68" s="137"/>
      <c r="CC68" s="137"/>
      <c r="CD68" s="137"/>
      <c r="CE68" s="137"/>
      <c r="CF68" s="137"/>
      <c r="CG68" s="137"/>
      <c r="CH68" s="137"/>
    </row>
    <row r="69" spans="1:90" s="4" customFormat="1" ht="21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137"/>
      <c r="P69" s="137"/>
      <c r="Q69" s="194"/>
      <c r="R69" s="195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  <c r="BI69" s="137"/>
      <c r="BJ69" s="5"/>
    </row>
    <row r="70" spans="1:90" s="4" customFormat="1" ht="18.600000000000001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137"/>
      <c r="P70" s="137"/>
      <c r="Q70" s="194"/>
      <c r="R70" s="195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  <c r="BI70" s="137"/>
      <c r="BJ70" s="5"/>
    </row>
    <row r="71" spans="1:90" s="4" customForma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137"/>
      <c r="P71" s="137"/>
      <c r="Q71" s="194"/>
      <c r="R71" s="195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  <c r="BI71" s="137"/>
      <c r="BJ71" s="5"/>
    </row>
    <row r="72" spans="1:90" s="4" customForma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137"/>
      <c r="P72" s="137"/>
      <c r="Q72" s="194"/>
      <c r="R72" s="195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  <c r="BI72" s="137"/>
      <c r="BJ72" s="5"/>
    </row>
    <row r="73" spans="1:90" s="4" customForma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137"/>
      <c r="P73" s="137"/>
      <c r="Q73" s="194"/>
      <c r="R73" s="195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  <c r="BI73" s="137"/>
      <c r="BJ73" s="5"/>
    </row>
    <row r="74" spans="1:90" s="4" customForma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137"/>
      <c r="P74" s="137"/>
      <c r="Q74" s="194"/>
      <c r="R74" s="195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  <c r="BG74" s="137"/>
      <c r="BH74" s="137"/>
      <c r="BI74" s="137"/>
      <c r="BJ74" s="5"/>
    </row>
    <row r="75" spans="1:90" s="4" customForma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137"/>
      <c r="P75" s="137"/>
      <c r="Q75" s="194"/>
      <c r="R75" s="195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  <c r="BI75" s="137"/>
      <c r="BJ75" s="5"/>
    </row>
    <row r="76" spans="1:90" s="4" customForma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137"/>
      <c r="P76" s="137"/>
      <c r="Q76" s="194"/>
      <c r="R76" s="195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5"/>
    </row>
    <row r="77" spans="1:90" s="4" customForma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137"/>
      <c r="P77" s="137"/>
      <c r="Q77" s="194"/>
      <c r="R77" s="195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  <c r="BI77" s="137"/>
      <c r="BJ77" s="5"/>
    </row>
    <row r="78" spans="1:90" s="4" customForma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137"/>
      <c r="P78" s="137"/>
      <c r="Q78" s="194"/>
      <c r="R78" s="195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5"/>
    </row>
    <row r="79" spans="1:90" s="4" customForma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137"/>
      <c r="P79" s="137"/>
      <c r="Q79" s="194"/>
      <c r="R79" s="195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5"/>
    </row>
    <row r="80" spans="1:90" s="4" customForma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137"/>
      <c r="P80" s="137"/>
      <c r="Q80" s="194"/>
      <c r="R80" s="195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5"/>
    </row>
    <row r="81" spans="1:62" s="4" customForma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137"/>
      <c r="P81" s="137"/>
      <c r="Q81" s="194"/>
      <c r="R81" s="195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  <c r="BI81" s="137"/>
      <c r="BJ81" s="5"/>
    </row>
    <row r="82" spans="1:62" s="4" customForma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137"/>
      <c r="P82" s="137"/>
      <c r="Q82" s="194"/>
      <c r="R82" s="195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  <c r="BI82" s="137"/>
      <c r="BJ82" s="5"/>
    </row>
    <row r="83" spans="1:62" s="4" customForma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137"/>
      <c r="P83" s="137"/>
      <c r="Q83" s="194"/>
      <c r="R83" s="195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  <c r="AV83" s="137"/>
      <c r="AW83" s="137"/>
      <c r="AX83" s="137"/>
      <c r="AY83" s="137"/>
      <c r="AZ83" s="137"/>
      <c r="BA83" s="137"/>
      <c r="BB83" s="137"/>
      <c r="BC83" s="137"/>
      <c r="BD83" s="137"/>
      <c r="BE83" s="137"/>
      <c r="BF83" s="137"/>
      <c r="BG83" s="137"/>
      <c r="BH83" s="137"/>
      <c r="BI83" s="137"/>
      <c r="BJ83" s="5"/>
    </row>
    <row r="84" spans="1:62" s="4" customForma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137"/>
      <c r="P84" s="137"/>
      <c r="Q84" s="194"/>
      <c r="R84" s="195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  <c r="BI84" s="137"/>
      <c r="BJ84" s="5"/>
    </row>
    <row r="85" spans="1:62" s="4" customForma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137"/>
      <c r="P85" s="137"/>
      <c r="Q85" s="194"/>
      <c r="R85" s="195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  <c r="BI85" s="137"/>
      <c r="BJ85" s="5"/>
    </row>
    <row r="86" spans="1:62" s="4" customForma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137"/>
      <c r="P86" s="137"/>
      <c r="Q86" s="194"/>
      <c r="R86" s="195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  <c r="AZ86" s="137"/>
      <c r="BA86" s="137"/>
      <c r="BB86" s="137"/>
      <c r="BC86" s="137"/>
      <c r="BD86" s="137"/>
      <c r="BE86" s="137"/>
      <c r="BF86" s="137"/>
      <c r="BG86" s="137"/>
      <c r="BH86" s="137"/>
      <c r="BI86" s="137"/>
      <c r="BJ86" s="5"/>
    </row>
    <row r="87" spans="1:62" s="4" customForma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137"/>
      <c r="P87" s="137"/>
      <c r="Q87" s="194"/>
      <c r="R87" s="195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  <c r="BI87" s="137"/>
      <c r="BJ87" s="5"/>
    </row>
    <row r="88" spans="1:62" s="4" customForma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137"/>
      <c r="P88" s="137"/>
      <c r="Q88" s="194"/>
      <c r="R88" s="195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/>
      <c r="BE88" s="137"/>
      <c r="BF88" s="137"/>
      <c r="BG88" s="137"/>
      <c r="BH88" s="137"/>
      <c r="BI88" s="137"/>
      <c r="BJ88" s="5"/>
    </row>
    <row r="89" spans="1:62" s="4" customForma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137"/>
      <c r="P89" s="137"/>
      <c r="Q89" s="194"/>
      <c r="R89" s="195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  <c r="BI89" s="137"/>
      <c r="BJ89" s="5"/>
    </row>
    <row r="90" spans="1:62" s="4" customForma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137"/>
      <c r="P90" s="137"/>
      <c r="Q90" s="194"/>
      <c r="R90" s="195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  <c r="AH90" s="137"/>
      <c r="AI90" s="137"/>
      <c r="AJ90" s="137"/>
      <c r="AK90" s="137"/>
      <c r="AL90" s="137"/>
      <c r="AM90" s="137"/>
      <c r="AN90" s="137"/>
      <c r="AO90" s="137"/>
      <c r="AP90" s="137"/>
      <c r="AQ90" s="137"/>
      <c r="AR90" s="137"/>
      <c r="AS90" s="137"/>
      <c r="AT90" s="137"/>
      <c r="AU90" s="137"/>
      <c r="AV90" s="137"/>
      <c r="AW90" s="137"/>
      <c r="AX90" s="137"/>
      <c r="AY90" s="137"/>
      <c r="AZ90" s="137"/>
      <c r="BA90" s="137"/>
      <c r="BB90" s="137"/>
      <c r="BC90" s="137"/>
      <c r="BD90" s="137"/>
      <c r="BE90" s="137"/>
      <c r="BF90" s="137"/>
      <c r="BG90" s="137"/>
      <c r="BH90" s="137"/>
      <c r="BI90" s="137"/>
      <c r="BJ90" s="5"/>
    </row>
    <row r="91" spans="1:62" s="4" customForma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137"/>
      <c r="P91" s="137"/>
      <c r="Q91" s="194"/>
      <c r="R91" s="195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  <c r="BI91" s="137"/>
      <c r="BJ91" s="5"/>
    </row>
    <row r="92" spans="1:62" s="4" customForma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137"/>
      <c r="P92" s="137"/>
      <c r="Q92" s="194"/>
      <c r="R92" s="195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  <c r="BI92" s="137"/>
      <c r="BJ92" s="5"/>
    </row>
    <row r="93" spans="1:62" s="4" customForma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37"/>
      <c r="P93" s="137"/>
      <c r="Q93" s="194"/>
      <c r="R93" s="195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  <c r="AR93" s="137"/>
      <c r="AS93" s="137"/>
      <c r="AT93" s="137"/>
      <c r="AU93" s="137"/>
      <c r="AV93" s="137"/>
      <c r="AW93" s="137"/>
      <c r="AX93" s="137"/>
      <c r="AY93" s="137"/>
      <c r="AZ93" s="137"/>
      <c r="BA93" s="137"/>
      <c r="BB93" s="137"/>
      <c r="BC93" s="137"/>
      <c r="BD93" s="137"/>
      <c r="BE93" s="137"/>
      <c r="BF93" s="137"/>
      <c r="BG93" s="137"/>
      <c r="BH93" s="137"/>
      <c r="BI93" s="137"/>
      <c r="BJ93" s="5"/>
    </row>
    <row r="94" spans="1:62" s="4" customForma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137"/>
      <c r="P94" s="137"/>
      <c r="Q94" s="194"/>
      <c r="R94" s="195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  <c r="AD94" s="137"/>
      <c r="AE94" s="137"/>
      <c r="AF94" s="137"/>
      <c r="AG94" s="137"/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7"/>
      <c r="AT94" s="137"/>
      <c r="AU94" s="137"/>
      <c r="AV94" s="137"/>
      <c r="AW94" s="137"/>
      <c r="AX94" s="137"/>
      <c r="AY94" s="137"/>
      <c r="AZ94" s="137"/>
      <c r="BA94" s="137"/>
      <c r="BB94" s="137"/>
      <c r="BC94" s="137"/>
      <c r="BD94" s="137"/>
      <c r="BE94" s="137"/>
      <c r="BF94" s="137"/>
      <c r="BG94" s="137"/>
      <c r="BH94" s="137"/>
      <c r="BI94" s="137"/>
      <c r="BJ94" s="5"/>
    </row>
    <row r="95" spans="1:62" s="4" customForma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137"/>
      <c r="P95" s="137"/>
      <c r="Q95" s="194"/>
      <c r="R95" s="195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7"/>
      <c r="BC95" s="137"/>
      <c r="BD95" s="137"/>
      <c r="BE95" s="137"/>
      <c r="BF95" s="137"/>
      <c r="BG95" s="137"/>
      <c r="BH95" s="137"/>
      <c r="BI95" s="137"/>
      <c r="BJ95" s="5"/>
    </row>
    <row r="96" spans="1:62" s="4" customForma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137"/>
      <c r="P96" s="137"/>
      <c r="Q96" s="194"/>
      <c r="R96" s="195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  <c r="BB96" s="137"/>
      <c r="BC96" s="137"/>
      <c r="BD96" s="137"/>
      <c r="BE96" s="137"/>
      <c r="BF96" s="137"/>
      <c r="BG96" s="137"/>
      <c r="BH96" s="137"/>
      <c r="BI96" s="137"/>
      <c r="BJ96" s="5"/>
    </row>
    <row r="97" spans="1:62" s="4" customForma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137"/>
      <c r="P97" s="137"/>
      <c r="Q97" s="194"/>
      <c r="R97" s="195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37"/>
      <c r="AZ97" s="137"/>
      <c r="BA97" s="137"/>
      <c r="BB97" s="137"/>
      <c r="BC97" s="137"/>
      <c r="BD97" s="137"/>
      <c r="BE97" s="137"/>
      <c r="BF97" s="137"/>
      <c r="BG97" s="137"/>
      <c r="BH97" s="137"/>
      <c r="BI97" s="137"/>
      <c r="BJ97" s="5"/>
    </row>
    <row r="98" spans="1:62" s="4" customForma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137"/>
      <c r="P98" s="137"/>
      <c r="Q98" s="194"/>
      <c r="R98" s="195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  <c r="AZ98" s="137"/>
      <c r="BA98" s="137"/>
      <c r="BB98" s="137"/>
      <c r="BC98" s="137"/>
      <c r="BD98" s="137"/>
      <c r="BE98" s="137"/>
      <c r="BF98" s="137"/>
      <c r="BG98" s="137"/>
      <c r="BH98" s="137"/>
      <c r="BI98" s="137"/>
      <c r="BJ98" s="5"/>
    </row>
    <row r="99" spans="1:62" s="4" customForma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137"/>
      <c r="P99" s="137"/>
      <c r="Q99" s="194"/>
      <c r="R99" s="195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  <c r="AV99" s="137"/>
      <c r="AW99" s="137"/>
      <c r="AX99" s="137"/>
      <c r="AY99" s="137"/>
      <c r="AZ99" s="137"/>
      <c r="BA99" s="137"/>
      <c r="BB99" s="137"/>
      <c r="BC99" s="137"/>
      <c r="BD99" s="137"/>
      <c r="BE99" s="137"/>
      <c r="BF99" s="137"/>
      <c r="BG99" s="137"/>
      <c r="BH99" s="137"/>
      <c r="BI99" s="137"/>
      <c r="BJ99" s="5"/>
    </row>
    <row r="100" spans="1:62" s="4" customForma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137"/>
      <c r="P100" s="137"/>
      <c r="Q100" s="194"/>
      <c r="R100" s="195"/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/>
      <c r="BG100" s="137"/>
      <c r="BH100" s="137"/>
      <c r="BI100" s="137"/>
      <c r="BJ100" s="5"/>
    </row>
    <row r="101" spans="1:62" s="4" customForma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137"/>
      <c r="P101" s="137"/>
      <c r="Q101" s="194"/>
      <c r="R101" s="195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137"/>
      <c r="BA101" s="137"/>
      <c r="BB101" s="137"/>
      <c r="BC101" s="137"/>
      <c r="BD101" s="137"/>
      <c r="BE101" s="137"/>
      <c r="BF101" s="137"/>
      <c r="BG101" s="137"/>
      <c r="BH101" s="137"/>
      <c r="BI101" s="137"/>
      <c r="BJ101" s="5"/>
    </row>
    <row r="102" spans="1:62" s="4" customForma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137"/>
      <c r="P102" s="137"/>
      <c r="Q102" s="194"/>
      <c r="R102" s="195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37"/>
      <c r="AZ102" s="137"/>
      <c r="BA102" s="137"/>
      <c r="BB102" s="137"/>
      <c r="BC102" s="137"/>
      <c r="BD102" s="137"/>
      <c r="BE102" s="137"/>
      <c r="BF102" s="137"/>
      <c r="BG102" s="137"/>
      <c r="BH102" s="137"/>
      <c r="BI102" s="137"/>
      <c r="BJ102" s="5"/>
    </row>
    <row r="103" spans="1:62" s="4" customForma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137"/>
      <c r="P103" s="137"/>
      <c r="Q103" s="194"/>
      <c r="R103" s="195"/>
      <c r="S103" s="137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137"/>
      <c r="AZ103" s="137"/>
      <c r="BA103" s="137"/>
      <c r="BB103" s="137"/>
      <c r="BC103" s="137"/>
      <c r="BD103" s="137"/>
      <c r="BE103" s="137"/>
      <c r="BF103" s="137"/>
      <c r="BG103" s="137"/>
      <c r="BH103" s="137"/>
      <c r="BI103" s="137"/>
      <c r="BJ103" s="5"/>
    </row>
    <row r="104" spans="1:62" s="4" customForma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37"/>
      <c r="P104" s="137"/>
      <c r="Q104" s="194"/>
      <c r="R104" s="195"/>
      <c r="S104" s="137"/>
      <c r="T104" s="137"/>
      <c r="U104" s="137"/>
      <c r="V104" s="137"/>
      <c r="W104" s="137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/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37"/>
      <c r="AZ104" s="137"/>
      <c r="BA104" s="137"/>
      <c r="BB104" s="137"/>
      <c r="BC104" s="137"/>
      <c r="BD104" s="137"/>
      <c r="BE104" s="137"/>
      <c r="BF104" s="137"/>
      <c r="BG104" s="137"/>
      <c r="BH104" s="137"/>
      <c r="BI104" s="137"/>
      <c r="BJ104" s="5"/>
    </row>
    <row r="105" spans="1:62" s="4" customForma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137"/>
      <c r="P105" s="137"/>
      <c r="Q105" s="194"/>
      <c r="R105" s="195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37"/>
      <c r="AZ105" s="137"/>
      <c r="BA105" s="137"/>
      <c r="BB105" s="137"/>
      <c r="BC105" s="137"/>
      <c r="BD105" s="137"/>
      <c r="BE105" s="137"/>
      <c r="BF105" s="137"/>
      <c r="BG105" s="137"/>
      <c r="BH105" s="137"/>
      <c r="BI105" s="137"/>
      <c r="BJ105" s="5"/>
    </row>
    <row r="106" spans="1:62" s="4" customForma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137"/>
      <c r="P106" s="137"/>
      <c r="Q106" s="194"/>
      <c r="R106" s="195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7"/>
      <c r="BC106" s="137"/>
      <c r="BD106" s="137"/>
      <c r="BE106" s="137"/>
      <c r="BF106" s="137"/>
      <c r="BG106" s="137"/>
      <c r="BH106" s="137"/>
      <c r="BI106" s="137"/>
      <c r="BJ106" s="5"/>
    </row>
    <row r="107" spans="1:62" s="4" customForma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137"/>
      <c r="P107" s="137"/>
      <c r="Q107" s="194"/>
      <c r="R107" s="195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7"/>
      <c r="BC107" s="137"/>
      <c r="BD107" s="137"/>
      <c r="BE107" s="137"/>
      <c r="BF107" s="137"/>
      <c r="BG107" s="137"/>
      <c r="BH107" s="137"/>
      <c r="BI107" s="137"/>
      <c r="BJ107" s="5"/>
    </row>
    <row r="108" spans="1:62" s="4" customForma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137"/>
      <c r="P108" s="137"/>
      <c r="Q108" s="194"/>
      <c r="R108" s="195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37"/>
      <c r="AZ108" s="137"/>
      <c r="BA108" s="137"/>
      <c r="BB108" s="137"/>
      <c r="BC108" s="137"/>
      <c r="BD108" s="137"/>
      <c r="BE108" s="137"/>
      <c r="BF108" s="137"/>
      <c r="BG108" s="137"/>
      <c r="BH108" s="137"/>
      <c r="BI108" s="137"/>
      <c r="BJ108" s="5"/>
    </row>
    <row r="109" spans="1:62" s="4" customForma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137"/>
      <c r="P109" s="137"/>
      <c r="Q109" s="194"/>
      <c r="R109" s="195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/>
      <c r="BC109" s="137"/>
      <c r="BD109" s="137"/>
      <c r="BE109" s="137"/>
      <c r="BF109" s="137"/>
      <c r="BG109" s="137"/>
      <c r="BH109" s="137"/>
      <c r="BI109" s="137"/>
      <c r="BJ109" s="5"/>
    </row>
    <row r="110" spans="1:62" s="4" customForma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137"/>
      <c r="P110" s="137"/>
      <c r="Q110" s="194"/>
      <c r="R110" s="195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  <c r="AZ110" s="137"/>
      <c r="BA110" s="137"/>
      <c r="BB110" s="137"/>
      <c r="BC110" s="137"/>
      <c r="BD110" s="137"/>
      <c r="BE110" s="137"/>
      <c r="BF110" s="137"/>
      <c r="BG110" s="137"/>
      <c r="BH110" s="137"/>
      <c r="BI110" s="137"/>
      <c r="BJ110" s="5"/>
    </row>
    <row r="111" spans="1:62" s="4" customForma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137"/>
      <c r="P111" s="137"/>
      <c r="Q111" s="194"/>
      <c r="R111" s="195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7"/>
      <c r="AZ111" s="137"/>
      <c r="BA111" s="137"/>
      <c r="BB111" s="137"/>
      <c r="BC111" s="137"/>
      <c r="BD111" s="137"/>
      <c r="BE111" s="137"/>
      <c r="BF111" s="137"/>
      <c r="BG111" s="137"/>
      <c r="BH111" s="137"/>
      <c r="BI111" s="137"/>
      <c r="BJ111" s="5"/>
    </row>
    <row r="112" spans="1:62" s="4" customForma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137"/>
      <c r="P112" s="137"/>
      <c r="Q112" s="194"/>
      <c r="R112" s="195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37"/>
      <c r="AZ112" s="137"/>
      <c r="BA112" s="137"/>
      <c r="BB112" s="137"/>
      <c r="BC112" s="137"/>
      <c r="BD112" s="137"/>
      <c r="BE112" s="137"/>
      <c r="BF112" s="137"/>
      <c r="BG112" s="137"/>
      <c r="BH112" s="137"/>
      <c r="BI112" s="137"/>
      <c r="BJ112" s="5"/>
    </row>
    <row r="113" spans="1:62" s="4" customForma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137"/>
      <c r="P113" s="137"/>
      <c r="Q113" s="194"/>
      <c r="R113" s="195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  <c r="BA113" s="137"/>
      <c r="BB113" s="137"/>
      <c r="BC113" s="137"/>
      <c r="BD113" s="137"/>
      <c r="BE113" s="137"/>
      <c r="BF113" s="137"/>
      <c r="BG113" s="137"/>
      <c r="BH113" s="137"/>
      <c r="BI113" s="137"/>
      <c r="BJ113" s="5"/>
    </row>
    <row r="114" spans="1:62" s="4" customForma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137"/>
      <c r="P114" s="137"/>
      <c r="Q114" s="194"/>
      <c r="R114" s="195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37"/>
      <c r="AZ114" s="137"/>
      <c r="BA114" s="137"/>
      <c r="BB114" s="137"/>
      <c r="BC114" s="137"/>
      <c r="BD114" s="137"/>
      <c r="BE114" s="137"/>
      <c r="BF114" s="137"/>
      <c r="BG114" s="137"/>
      <c r="BH114" s="137"/>
      <c r="BI114" s="137"/>
      <c r="BJ114" s="5"/>
    </row>
    <row r="115" spans="1:62" s="4" customForma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137"/>
      <c r="P115" s="137"/>
      <c r="Q115" s="194"/>
      <c r="R115" s="195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37"/>
      <c r="AZ115" s="137"/>
      <c r="BA115" s="137"/>
      <c r="BB115" s="137"/>
      <c r="BC115" s="137"/>
      <c r="BD115" s="137"/>
      <c r="BE115" s="137"/>
      <c r="BF115" s="137"/>
      <c r="BG115" s="137"/>
      <c r="BH115" s="137"/>
      <c r="BI115" s="137"/>
      <c r="BJ115" s="5"/>
    </row>
    <row r="116" spans="1:62" s="4" customForma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137"/>
      <c r="P116" s="137"/>
      <c r="Q116" s="194"/>
      <c r="R116" s="195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37"/>
      <c r="AZ116" s="137"/>
      <c r="BA116" s="137"/>
      <c r="BB116" s="137"/>
      <c r="BC116" s="137"/>
      <c r="BD116" s="137"/>
      <c r="BE116" s="137"/>
      <c r="BF116" s="137"/>
      <c r="BG116" s="137"/>
      <c r="BH116" s="137"/>
      <c r="BI116" s="137"/>
      <c r="BJ116" s="5"/>
    </row>
    <row r="117" spans="1:62" s="4" customForma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137"/>
      <c r="P117" s="137"/>
      <c r="Q117" s="194"/>
      <c r="R117" s="195"/>
      <c r="S117" s="137"/>
      <c r="T117" s="137"/>
      <c r="U117" s="137"/>
      <c r="V117" s="137"/>
      <c r="W117" s="137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/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37"/>
      <c r="AZ117" s="137"/>
      <c r="BA117" s="137"/>
      <c r="BB117" s="137"/>
      <c r="BC117" s="137"/>
      <c r="BD117" s="137"/>
      <c r="BE117" s="137"/>
      <c r="BF117" s="137"/>
      <c r="BG117" s="137"/>
      <c r="BH117" s="137"/>
      <c r="BI117" s="137"/>
      <c r="BJ117" s="5"/>
    </row>
    <row r="118" spans="1:62" s="4" customForma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137"/>
      <c r="P118" s="137"/>
      <c r="Q118" s="194"/>
      <c r="R118" s="195"/>
      <c r="S118" s="137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37"/>
      <c r="AZ118" s="137"/>
      <c r="BA118" s="137"/>
      <c r="BB118" s="137"/>
      <c r="BC118" s="137"/>
      <c r="BD118" s="137"/>
      <c r="BE118" s="137"/>
      <c r="BF118" s="137"/>
      <c r="BG118" s="137"/>
      <c r="BH118" s="137"/>
      <c r="BI118" s="137"/>
      <c r="BJ118" s="5"/>
    </row>
    <row r="119" spans="1:62" s="4" customForma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137"/>
      <c r="P119" s="137"/>
      <c r="Q119" s="194"/>
      <c r="R119" s="195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37"/>
      <c r="AZ119" s="137"/>
      <c r="BA119" s="137"/>
      <c r="BB119" s="137"/>
      <c r="BC119" s="137"/>
      <c r="BD119" s="137"/>
      <c r="BE119" s="137"/>
      <c r="BF119" s="137"/>
      <c r="BG119" s="137"/>
      <c r="BH119" s="137"/>
      <c r="BI119" s="137"/>
      <c r="BJ119" s="5"/>
    </row>
    <row r="120" spans="1:62" s="4" customForma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137"/>
      <c r="P120" s="137"/>
      <c r="Q120" s="194"/>
      <c r="R120" s="195"/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  <c r="AV120" s="137"/>
      <c r="AW120" s="137"/>
      <c r="AX120" s="137"/>
      <c r="AY120" s="137"/>
      <c r="AZ120" s="137"/>
      <c r="BA120" s="137"/>
      <c r="BB120" s="137"/>
      <c r="BC120" s="137"/>
      <c r="BD120" s="137"/>
      <c r="BE120" s="137"/>
      <c r="BF120" s="137"/>
      <c r="BG120" s="137"/>
      <c r="BH120" s="137"/>
      <c r="BI120" s="137"/>
      <c r="BJ120" s="5"/>
    </row>
    <row r="121" spans="1:62" s="4" customForma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137"/>
      <c r="P121" s="137"/>
      <c r="Q121" s="194"/>
      <c r="R121" s="195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  <c r="AF121" s="137"/>
      <c r="AG121" s="137"/>
      <c r="AH121" s="137"/>
      <c r="AI121" s="137"/>
      <c r="AJ121" s="137"/>
      <c r="AK121" s="137"/>
      <c r="AL121" s="137"/>
      <c r="AM121" s="137"/>
      <c r="AN121" s="137"/>
      <c r="AO121" s="137"/>
      <c r="AP121" s="137"/>
      <c r="AQ121" s="137"/>
      <c r="AR121" s="137"/>
      <c r="AS121" s="137"/>
      <c r="AT121" s="137"/>
      <c r="AU121" s="137"/>
      <c r="AV121" s="137"/>
      <c r="AW121" s="137"/>
      <c r="AX121" s="137"/>
      <c r="AY121" s="137"/>
      <c r="AZ121" s="137"/>
      <c r="BA121" s="137"/>
      <c r="BB121" s="137"/>
      <c r="BC121" s="137"/>
      <c r="BD121" s="137"/>
      <c r="BE121" s="137"/>
      <c r="BF121" s="137"/>
      <c r="BG121" s="137"/>
      <c r="BH121" s="137"/>
      <c r="BI121" s="137"/>
      <c r="BJ121" s="5"/>
    </row>
    <row r="122" spans="1:62" s="4" customForma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137"/>
      <c r="P122" s="137"/>
      <c r="Q122" s="194"/>
      <c r="R122" s="195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/>
      <c r="AH122" s="137"/>
      <c r="AI122" s="137"/>
      <c r="AJ122" s="137"/>
      <c r="AK122" s="137"/>
      <c r="AL122" s="137"/>
      <c r="AM122" s="137"/>
      <c r="AN122" s="137"/>
      <c r="AO122" s="137"/>
      <c r="AP122" s="137"/>
      <c r="AQ122" s="137"/>
      <c r="AR122" s="137"/>
      <c r="AS122" s="137"/>
      <c r="AT122" s="137"/>
      <c r="AU122" s="137"/>
      <c r="AV122" s="137"/>
      <c r="AW122" s="137"/>
      <c r="AX122" s="137"/>
      <c r="AY122" s="137"/>
      <c r="AZ122" s="137"/>
      <c r="BA122" s="137"/>
      <c r="BB122" s="137"/>
      <c r="BC122" s="137"/>
      <c r="BD122" s="137"/>
      <c r="BE122" s="137"/>
      <c r="BF122" s="137"/>
      <c r="BG122" s="137"/>
      <c r="BH122" s="137"/>
      <c r="BI122" s="137"/>
      <c r="BJ122" s="5"/>
    </row>
    <row r="123" spans="1:62" s="4" customForma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137"/>
      <c r="P123" s="137"/>
      <c r="Q123" s="194"/>
      <c r="R123" s="195"/>
      <c r="S123" s="137"/>
      <c r="T123" s="137"/>
      <c r="U123" s="137"/>
      <c r="V123" s="137"/>
      <c r="W123" s="137"/>
      <c r="X123" s="137"/>
      <c r="Y123" s="137"/>
      <c r="Z123" s="137"/>
      <c r="AA123" s="137"/>
      <c r="AB123" s="137"/>
      <c r="AC123" s="137"/>
      <c r="AD123" s="137"/>
      <c r="AE123" s="137"/>
      <c r="AF123" s="137"/>
      <c r="AG123" s="137"/>
      <c r="AH123" s="137"/>
      <c r="AI123" s="137"/>
      <c r="AJ123" s="137"/>
      <c r="AK123" s="137"/>
      <c r="AL123" s="137"/>
      <c r="AM123" s="137"/>
      <c r="AN123" s="137"/>
      <c r="AO123" s="137"/>
      <c r="AP123" s="137"/>
      <c r="AQ123" s="137"/>
      <c r="AR123" s="137"/>
      <c r="AS123" s="137"/>
      <c r="AT123" s="137"/>
      <c r="AU123" s="137"/>
      <c r="AV123" s="137"/>
      <c r="AW123" s="137"/>
      <c r="AX123" s="137"/>
      <c r="AY123" s="137"/>
      <c r="AZ123" s="137"/>
      <c r="BA123" s="137"/>
      <c r="BB123" s="137"/>
      <c r="BC123" s="137"/>
      <c r="BD123" s="137"/>
      <c r="BE123" s="137"/>
      <c r="BF123" s="137"/>
      <c r="BG123" s="137"/>
      <c r="BH123" s="137"/>
      <c r="BI123" s="137"/>
      <c r="BJ123" s="5"/>
    </row>
    <row r="124" spans="1:62" s="4" customForma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137"/>
      <c r="P124" s="137"/>
      <c r="Q124" s="194"/>
      <c r="R124" s="195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/>
      <c r="AH124" s="137"/>
      <c r="AI124" s="137"/>
      <c r="AJ124" s="137"/>
      <c r="AK124" s="137"/>
      <c r="AL124" s="137"/>
      <c r="AM124" s="137"/>
      <c r="AN124" s="137"/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/>
      <c r="AY124" s="137"/>
      <c r="AZ124" s="137"/>
      <c r="BA124" s="137"/>
      <c r="BB124" s="137"/>
      <c r="BC124" s="137"/>
      <c r="BD124" s="137"/>
      <c r="BE124" s="137"/>
      <c r="BF124" s="137"/>
      <c r="BG124" s="137"/>
      <c r="BH124" s="137"/>
      <c r="BI124" s="137"/>
      <c r="BJ124" s="5"/>
    </row>
    <row r="125" spans="1:62" s="4" customForma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137"/>
      <c r="P125" s="137"/>
      <c r="Q125" s="194"/>
      <c r="R125" s="195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37"/>
      <c r="AG125" s="137"/>
      <c r="AH125" s="137"/>
      <c r="AI125" s="137"/>
      <c r="AJ125" s="137"/>
      <c r="AK125" s="137"/>
      <c r="AL125" s="137"/>
      <c r="AM125" s="137"/>
      <c r="AN125" s="137"/>
      <c r="AO125" s="137"/>
      <c r="AP125" s="137"/>
      <c r="AQ125" s="137"/>
      <c r="AR125" s="137"/>
      <c r="AS125" s="137"/>
      <c r="AT125" s="137"/>
      <c r="AU125" s="137"/>
      <c r="AV125" s="137"/>
      <c r="AW125" s="137"/>
      <c r="AX125" s="137"/>
      <c r="AY125" s="137"/>
      <c r="AZ125" s="137"/>
      <c r="BA125" s="137"/>
      <c r="BB125" s="137"/>
      <c r="BC125" s="137"/>
      <c r="BD125" s="137"/>
      <c r="BE125" s="137"/>
      <c r="BF125" s="137"/>
      <c r="BG125" s="137"/>
      <c r="BH125" s="137"/>
      <c r="BI125" s="137"/>
      <c r="BJ125" s="5"/>
    </row>
    <row r="126" spans="1:62" s="4" customForma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137"/>
      <c r="P126" s="137"/>
      <c r="Q126" s="194"/>
      <c r="R126" s="195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37"/>
      <c r="AH126" s="137"/>
      <c r="AI126" s="137"/>
      <c r="AJ126" s="137"/>
      <c r="AK126" s="137"/>
      <c r="AL126" s="137"/>
      <c r="AM126" s="137"/>
      <c r="AN126" s="137"/>
      <c r="AO126" s="137"/>
      <c r="AP126" s="137"/>
      <c r="AQ126" s="137"/>
      <c r="AR126" s="137"/>
      <c r="AS126" s="137"/>
      <c r="AT126" s="137"/>
      <c r="AU126" s="137"/>
      <c r="AV126" s="137"/>
      <c r="AW126" s="137"/>
      <c r="AX126" s="137"/>
      <c r="AY126" s="137"/>
      <c r="AZ126" s="137"/>
      <c r="BA126" s="137"/>
      <c r="BB126" s="137"/>
      <c r="BC126" s="137"/>
      <c r="BD126" s="137"/>
      <c r="BE126" s="137"/>
      <c r="BF126" s="137"/>
      <c r="BG126" s="137"/>
      <c r="BH126" s="137"/>
      <c r="BI126" s="137"/>
      <c r="BJ126" s="5"/>
    </row>
    <row r="127" spans="1:62" s="4" customForma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137"/>
      <c r="P127" s="137"/>
      <c r="Q127" s="194"/>
      <c r="R127" s="195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37"/>
      <c r="AH127" s="137"/>
      <c r="AI127" s="137"/>
      <c r="AJ127" s="137"/>
      <c r="AK127" s="137"/>
      <c r="AL127" s="137"/>
      <c r="AM127" s="137"/>
      <c r="AN127" s="137"/>
      <c r="AO127" s="137"/>
      <c r="AP127" s="137"/>
      <c r="AQ127" s="137"/>
      <c r="AR127" s="137"/>
      <c r="AS127" s="137"/>
      <c r="AT127" s="137"/>
      <c r="AU127" s="137"/>
      <c r="AV127" s="137"/>
      <c r="AW127" s="137"/>
      <c r="AX127" s="137"/>
      <c r="AY127" s="137"/>
      <c r="AZ127" s="137"/>
      <c r="BA127" s="137"/>
      <c r="BB127" s="137"/>
      <c r="BC127" s="137"/>
      <c r="BD127" s="137"/>
      <c r="BE127" s="137"/>
      <c r="BF127" s="137"/>
      <c r="BG127" s="137"/>
      <c r="BH127" s="137"/>
      <c r="BI127" s="137"/>
      <c r="BJ127" s="5"/>
    </row>
    <row r="128" spans="1:62" s="4" customForma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137"/>
      <c r="P128" s="137"/>
      <c r="Q128" s="194"/>
      <c r="R128" s="195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  <c r="AF128" s="137"/>
      <c r="AG128" s="137"/>
      <c r="AH128" s="137"/>
      <c r="AI128" s="137"/>
      <c r="AJ128" s="137"/>
      <c r="AK128" s="137"/>
      <c r="AL128" s="137"/>
      <c r="AM128" s="137"/>
      <c r="AN128" s="137"/>
      <c r="AO128" s="137"/>
      <c r="AP128" s="137"/>
      <c r="AQ128" s="137"/>
      <c r="AR128" s="137"/>
      <c r="AS128" s="137"/>
      <c r="AT128" s="137"/>
      <c r="AU128" s="137"/>
      <c r="AV128" s="137"/>
      <c r="AW128" s="137"/>
      <c r="AX128" s="137"/>
      <c r="AY128" s="137"/>
      <c r="AZ128" s="137"/>
      <c r="BA128" s="137"/>
      <c r="BB128" s="137"/>
      <c r="BC128" s="137"/>
      <c r="BD128" s="137"/>
      <c r="BE128" s="137"/>
      <c r="BF128" s="137"/>
      <c r="BG128" s="137"/>
      <c r="BH128" s="137"/>
      <c r="BI128" s="137"/>
      <c r="BJ128" s="5"/>
    </row>
    <row r="129" spans="1:62" s="4" customForma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137"/>
      <c r="P129" s="137"/>
      <c r="Q129" s="194"/>
      <c r="R129" s="195"/>
      <c r="S129" s="137"/>
      <c r="T129" s="137"/>
      <c r="U129" s="137"/>
      <c r="V129" s="137"/>
      <c r="W129" s="137"/>
      <c r="X129" s="137"/>
      <c r="Y129" s="137"/>
      <c r="Z129" s="137"/>
      <c r="AA129" s="137"/>
      <c r="AB129" s="137"/>
      <c r="AC129" s="137"/>
      <c r="AD129" s="137"/>
      <c r="AE129" s="137"/>
      <c r="AF129" s="137"/>
      <c r="AG129" s="137"/>
      <c r="AH129" s="137"/>
      <c r="AI129" s="137"/>
      <c r="AJ129" s="137"/>
      <c r="AK129" s="137"/>
      <c r="AL129" s="137"/>
      <c r="AM129" s="137"/>
      <c r="AN129" s="137"/>
      <c r="AO129" s="137"/>
      <c r="AP129" s="137"/>
      <c r="AQ129" s="137"/>
      <c r="AR129" s="137"/>
      <c r="AS129" s="137"/>
      <c r="AT129" s="137"/>
      <c r="AU129" s="137"/>
      <c r="AV129" s="137"/>
      <c r="AW129" s="137"/>
      <c r="AX129" s="137"/>
      <c r="AY129" s="137"/>
      <c r="AZ129" s="137"/>
      <c r="BA129" s="137"/>
      <c r="BB129" s="137"/>
      <c r="BC129" s="137"/>
      <c r="BD129" s="137"/>
      <c r="BE129" s="137"/>
      <c r="BF129" s="137"/>
      <c r="BG129" s="137"/>
      <c r="BH129" s="137"/>
      <c r="BI129" s="137"/>
      <c r="BJ129" s="5"/>
    </row>
    <row r="130" spans="1:62" s="4" customForma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137"/>
      <c r="P130" s="137"/>
      <c r="Q130" s="194"/>
      <c r="R130" s="195"/>
      <c r="S130" s="137"/>
      <c r="T130" s="137"/>
      <c r="U130" s="137"/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37"/>
      <c r="AF130" s="137"/>
      <c r="AG130" s="137"/>
      <c r="AH130" s="137"/>
      <c r="AI130" s="137"/>
      <c r="AJ130" s="137"/>
      <c r="AK130" s="137"/>
      <c r="AL130" s="137"/>
      <c r="AM130" s="137"/>
      <c r="AN130" s="137"/>
      <c r="AO130" s="137"/>
      <c r="AP130" s="137"/>
      <c r="AQ130" s="137"/>
      <c r="AR130" s="137"/>
      <c r="AS130" s="137"/>
      <c r="AT130" s="137"/>
      <c r="AU130" s="137"/>
      <c r="AV130" s="137"/>
      <c r="AW130" s="137"/>
      <c r="AX130" s="137"/>
      <c r="AY130" s="137"/>
      <c r="AZ130" s="137"/>
      <c r="BA130" s="137"/>
      <c r="BB130" s="137"/>
      <c r="BC130" s="137"/>
      <c r="BD130" s="137"/>
      <c r="BE130" s="137"/>
      <c r="BF130" s="137"/>
      <c r="BG130" s="137"/>
      <c r="BH130" s="137"/>
      <c r="BI130" s="137"/>
      <c r="BJ130" s="5"/>
    </row>
    <row r="131" spans="1:62" s="4" customForma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137"/>
      <c r="P131" s="137"/>
      <c r="Q131" s="194"/>
      <c r="R131" s="195"/>
      <c r="S131" s="137"/>
      <c r="T131" s="137"/>
      <c r="U131" s="137"/>
      <c r="V131" s="137"/>
      <c r="W131" s="137"/>
      <c r="X131" s="137"/>
      <c r="Y131" s="137"/>
      <c r="Z131" s="137"/>
      <c r="AA131" s="137"/>
      <c r="AB131" s="137"/>
      <c r="AC131" s="137"/>
      <c r="AD131" s="137"/>
      <c r="AE131" s="137"/>
      <c r="AF131" s="137"/>
      <c r="AG131" s="137"/>
      <c r="AH131" s="137"/>
      <c r="AI131" s="137"/>
      <c r="AJ131" s="137"/>
      <c r="AK131" s="137"/>
      <c r="AL131" s="137"/>
      <c r="AM131" s="137"/>
      <c r="AN131" s="137"/>
      <c r="AO131" s="137"/>
      <c r="AP131" s="137"/>
      <c r="AQ131" s="137"/>
      <c r="AR131" s="137"/>
      <c r="AS131" s="137"/>
      <c r="AT131" s="137"/>
      <c r="AU131" s="137"/>
      <c r="AV131" s="137"/>
      <c r="AW131" s="137"/>
      <c r="AX131" s="137"/>
      <c r="AY131" s="137"/>
      <c r="AZ131" s="137"/>
      <c r="BA131" s="137"/>
      <c r="BB131" s="137"/>
      <c r="BC131" s="137"/>
      <c r="BD131" s="137"/>
      <c r="BE131" s="137"/>
      <c r="BF131" s="137"/>
      <c r="BG131" s="137"/>
      <c r="BH131" s="137"/>
      <c r="BI131" s="137"/>
      <c r="BJ131" s="5"/>
    </row>
    <row r="132" spans="1:62" s="4" customForma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137"/>
      <c r="P132" s="137"/>
      <c r="Q132" s="194"/>
      <c r="R132" s="195"/>
      <c r="S132" s="137"/>
      <c r="T132" s="137"/>
      <c r="U132" s="137"/>
      <c r="V132" s="137"/>
      <c r="W132" s="137"/>
      <c r="X132" s="137"/>
      <c r="Y132" s="137"/>
      <c r="Z132" s="137"/>
      <c r="AA132" s="137"/>
      <c r="AB132" s="137"/>
      <c r="AC132" s="137"/>
      <c r="AD132" s="137"/>
      <c r="AE132" s="137"/>
      <c r="AF132" s="137"/>
      <c r="AG132" s="137"/>
      <c r="AH132" s="137"/>
      <c r="AI132" s="137"/>
      <c r="AJ132" s="137"/>
      <c r="AK132" s="137"/>
      <c r="AL132" s="137"/>
      <c r="AM132" s="137"/>
      <c r="AN132" s="137"/>
      <c r="AO132" s="137"/>
      <c r="AP132" s="137"/>
      <c r="AQ132" s="137"/>
      <c r="AR132" s="137"/>
      <c r="AS132" s="137"/>
      <c r="AT132" s="137"/>
      <c r="AU132" s="137"/>
      <c r="AV132" s="137"/>
      <c r="AW132" s="137"/>
      <c r="AX132" s="137"/>
      <c r="AY132" s="137"/>
      <c r="AZ132" s="137"/>
      <c r="BA132" s="137"/>
      <c r="BB132" s="137"/>
      <c r="BC132" s="137"/>
      <c r="BD132" s="137"/>
      <c r="BE132" s="137"/>
      <c r="BF132" s="137"/>
      <c r="BG132" s="137"/>
      <c r="BH132" s="137"/>
      <c r="BI132" s="137"/>
      <c r="BJ132" s="5"/>
    </row>
    <row r="133" spans="1:62" s="4" customForma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137"/>
      <c r="P133" s="137"/>
      <c r="Q133" s="194"/>
      <c r="R133" s="195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37"/>
      <c r="AI133" s="137"/>
      <c r="AJ133" s="137"/>
      <c r="AK133" s="137"/>
      <c r="AL133" s="137"/>
      <c r="AM133" s="137"/>
      <c r="AN133" s="137"/>
      <c r="AO133" s="137"/>
      <c r="AP133" s="137"/>
      <c r="AQ133" s="137"/>
      <c r="AR133" s="137"/>
      <c r="AS133" s="137"/>
      <c r="AT133" s="137"/>
      <c r="AU133" s="137"/>
      <c r="AV133" s="137"/>
      <c r="AW133" s="137"/>
      <c r="AX133" s="137"/>
      <c r="AY133" s="137"/>
      <c r="AZ133" s="137"/>
      <c r="BA133" s="137"/>
      <c r="BB133" s="137"/>
      <c r="BC133" s="137"/>
      <c r="BD133" s="137"/>
      <c r="BE133" s="137"/>
      <c r="BF133" s="137"/>
      <c r="BG133" s="137"/>
      <c r="BH133" s="137"/>
      <c r="BI133" s="137"/>
      <c r="BJ133" s="5"/>
    </row>
    <row r="134" spans="1:62" s="4" customForma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137"/>
      <c r="P134" s="137"/>
      <c r="Q134" s="194"/>
      <c r="R134" s="195"/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/>
      <c r="AC134" s="137"/>
      <c r="AD134" s="137"/>
      <c r="AE134" s="137"/>
      <c r="AF134" s="137"/>
      <c r="AG134" s="137"/>
      <c r="AH134" s="137"/>
      <c r="AI134" s="137"/>
      <c r="AJ134" s="137"/>
      <c r="AK134" s="137"/>
      <c r="AL134" s="137"/>
      <c r="AM134" s="137"/>
      <c r="AN134" s="137"/>
      <c r="AO134" s="137"/>
      <c r="AP134" s="137"/>
      <c r="AQ134" s="137"/>
      <c r="AR134" s="137"/>
      <c r="AS134" s="137"/>
      <c r="AT134" s="137"/>
      <c r="AU134" s="137"/>
      <c r="AV134" s="137"/>
      <c r="AW134" s="137"/>
      <c r="AX134" s="137"/>
      <c r="AY134" s="137"/>
      <c r="AZ134" s="137"/>
      <c r="BA134" s="137"/>
      <c r="BB134" s="137"/>
      <c r="BC134" s="137"/>
      <c r="BD134" s="137"/>
      <c r="BE134" s="137"/>
      <c r="BF134" s="137"/>
      <c r="BG134" s="137"/>
      <c r="BH134" s="137"/>
      <c r="BI134" s="137"/>
      <c r="BJ134" s="5"/>
    </row>
    <row r="135" spans="1:62" s="4" customForma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137"/>
      <c r="P135" s="137"/>
      <c r="Q135" s="194"/>
      <c r="R135" s="195"/>
      <c r="S135" s="137"/>
      <c r="T135" s="137"/>
      <c r="U135" s="137"/>
      <c r="V135" s="137"/>
      <c r="W135" s="137"/>
      <c r="X135" s="137"/>
      <c r="Y135" s="137"/>
      <c r="Z135" s="137"/>
      <c r="AA135" s="137"/>
      <c r="AB135" s="137"/>
      <c r="AC135" s="137"/>
      <c r="AD135" s="137"/>
      <c r="AE135" s="137"/>
      <c r="AF135" s="137"/>
      <c r="AG135" s="137"/>
      <c r="AH135" s="137"/>
      <c r="AI135" s="137"/>
      <c r="AJ135" s="137"/>
      <c r="AK135" s="137"/>
      <c r="AL135" s="137"/>
      <c r="AM135" s="137"/>
      <c r="AN135" s="137"/>
      <c r="AO135" s="137"/>
      <c r="AP135" s="137"/>
      <c r="AQ135" s="137"/>
      <c r="AR135" s="137"/>
      <c r="AS135" s="137"/>
      <c r="AT135" s="137"/>
      <c r="AU135" s="137"/>
      <c r="AV135" s="137"/>
      <c r="AW135" s="137"/>
      <c r="AX135" s="137"/>
      <c r="AY135" s="137"/>
      <c r="AZ135" s="137"/>
      <c r="BA135" s="137"/>
      <c r="BB135" s="137"/>
      <c r="BC135" s="137"/>
      <c r="BD135" s="137"/>
      <c r="BE135" s="137"/>
      <c r="BF135" s="137"/>
      <c r="BG135" s="137"/>
      <c r="BH135" s="137"/>
      <c r="BI135" s="137"/>
      <c r="BJ135" s="5"/>
    </row>
    <row r="136" spans="1:62" s="4" customForma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137"/>
      <c r="P136" s="137"/>
      <c r="Q136" s="194"/>
      <c r="R136" s="195"/>
      <c r="S136" s="137"/>
      <c r="T136" s="137"/>
      <c r="U136" s="137"/>
      <c r="V136" s="137"/>
      <c r="W136" s="137"/>
      <c r="X136" s="137"/>
      <c r="Y136" s="137"/>
      <c r="Z136" s="137"/>
      <c r="AA136" s="137"/>
      <c r="AB136" s="137"/>
      <c r="AC136" s="137"/>
      <c r="AD136" s="137"/>
      <c r="AE136" s="137"/>
      <c r="AF136" s="137"/>
      <c r="AG136" s="137"/>
      <c r="AH136" s="137"/>
      <c r="AI136" s="137"/>
      <c r="AJ136" s="137"/>
      <c r="AK136" s="137"/>
      <c r="AL136" s="137"/>
      <c r="AM136" s="137"/>
      <c r="AN136" s="137"/>
      <c r="AO136" s="137"/>
      <c r="AP136" s="137"/>
      <c r="AQ136" s="137"/>
      <c r="AR136" s="137"/>
      <c r="AS136" s="137"/>
      <c r="AT136" s="137"/>
      <c r="AU136" s="137"/>
      <c r="AV136" s="137"/>
      <c r="AW136" s="137"/>
      <c r="AX136" s="137"/>
      <c r="AY136" s="137"/>
      <c r="AZ136" s="137"/>
      <c r="BA136" s="137"/>
      <c r="BB136" s="137"/>
      <c r="BC136" s="137"/>
      <c r="BD136" s="137"/>
      <c r="BE136" s="137"/>
      <c r="BF136" s="137"/>
      <c r="BG136" s="137"/>
      <c r="BH136" s="137"/>
      <c r="BI136" s="137"/>
      <c r="BJ136" s="5"/>
    </row>
    <row r="137" spans="1:62" s="4" customForma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137"/>
      <c r="P137" s="137"/>
      <c r="Q137" s="194"/>
      <c r="R137" s="195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  <c r="AF137" s="137"/>
      <c r="AG137" s="137"/>
      <c r="AH137" s="137"/>
      <c r="AI137" s="137"/>
      <c r="AJ137" s="137"/>
      <c r="AK137" s="137"/>
      <c r="AL137" s="137"/>
      <c r="AM137" s="137"/>
      <c r="AN137" s="137"/>
      <c r="AO137" s="137"/>
      <c r="AP137" s="137"/>
      <c r="AQ137" s="137"/>
      <c r="AR137" s="137"/>
      <c r="AS137" s="137"/>
      <c r="AT137" s="137"/>
      <c r="AU137" s="137"/>
      <c r="AV137" s="137"/>
      <c r="AW137" s="137"/>
      <c r="AX137" s="137"/>
      <c r="AY137" s="137"/>
      <c r="AZ137" s="137"/>
      <c r="BA137" s="137"/>
      <c r="BB137" s="137"/>
      <c r="BC137" s="137"/>
      <c r="BD137" s="137"/>
      <c r="BE137" s="137"/>
      <c r="BF137" s="137"/>
      <c r="BG137" s="137"/>
      <c r="BH137" s="137"/>
      <c r="BI137" s="137"/>
      <c r="BJ137" s="5"/>
    </row>
    <row r="138" spans="1:62" s="4" customForma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137"/>
      <c r="P138" s="137"/>
      <c r="Q138" s="194"/>
      <c r="R138" s="195"/>
      <c r="S138" s="137"/>
      <c r="T138" s="137"/>
      <c r="U138" s="137"/>
      <c r="V138" s="137"/>
      <c r="W138" s="137"/>
      <c r="X138" s="137"/>
      <c r="Y138" s="137"/>
      <c r="Z138" s="137"/>
      <c r="AA138" s="137"/>
      <c r="AB138" s="137"/>
      <c r="AC138" s="137"/>
      <c r="AD138" s="137"/>
      <c r="AE138" s="137"/>
      <c r="AF138" s="137"/>
      <c r="AG138" s="137"/>
      <c r="AH138" s="137"/>
      <c r="AI138" s="137"/>
      <c r="AJ138" s="137"/>
      <c r="AK138" s="137"/>
      <c r="AL138" s="137"/>
      <c r="AM138" s="137"/>
      <c r="AN138" s="137"/>
      <c r="AO138" s="137"/>
      <c r="AP138" s="137"/>
      <c r="AQ138" s="137"/>
      <c r="AR138" s="137"/>
      <c r="AS138" s="137"/>
      <c r="AT138" s="137"/>
      <c r="AU138" s="137"/>
      <c r="AV138" s="137"/>
      <c r="AW138" s="137"/>
      <c r="AX138" s="137"/>
      <c r="AY138" s="137"/>
      <c r="AZ138" s="137"/>
      <c r="BA138" s="137"/>
      <c r="BB138" s="137"/>
      <c r="BC138" s="137"/>
      <c r="BD138" s="137"/>
      <c r="BE138" s="137"/>
      <c r="BF138" s="137"/>
      <c r="BG138" s="137"/>
      <c r="BH138" s="137"/>
      <c r="BI138" s="137"/>
      <c r="BJ138" s="5"/>
    </row>
    <row r="139" spans="1:62" s="4" customForma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137"/>
      <c r="P139" s="137"/>
      <c r="Q139" s="194"/>
      <c r="R139" s="195"/>
      <c r="S139" s="137"/>
      <c r="T139" s="137"/>
      <c r="U139" s="137"/>
      <c r="V139" s="137"/>
      <c r="W139" s="137"/>
      <c r="X139" s="137"/>
      <c r="Y139" s="137"/>
      <c r="Z139" s="137"/>
      <c r="AA139" s="137"/>
      <c r="AB139" s="137"/>
      <c r="AC139" s="137"/>
      <c r="AD139" s="137"/>
      <c r="AE139" s="137"/>
      <c r="AF139" s="137"/>
      <c r="AG139" s="137"/>
      <c r="AH139" s="137"/>
      <c r="AI139" s="137"/>
      <c r="AJ139" s="137"/>
      <c r="AK139" s="137"/>
      <c r="AL139" s="137"/>
      <c r="AM139" s="137"/>
      <c r="AN139" s="137"/>
      <c r="AO139" s="137"/>
      <c r="AP139" s="137"/>
      <c r="AQ139" s="137"/>
      <c r="AR139" s="137"/>
      <c r="AS139" s="137"/>
      <c r="AT139" s="137"/>
      <c r="AU139" s="137"/>
      <c r="AV139" s="137"/>
      <c r="AW139" s="137"/>
      <c r="AX139" s="137"/>
      <c r="AY139" s="137"/>
      <c r="AZ139" s="137"/>
      <c r="BA139" s="137"/>
      <c r="BB139" s="137"/>
      <c r="BC139" s="137"/>
      <c r="BD139" s="137"/>
      <c r="BE139" s="137"/>
      <c r="BF139" s="137"/>
      <c r="BG139" s="137"/>
      <c r="BH139" s="137"/>
      <c r="BI139" s="137"/>
      <c r="BJ139" s="5"/>
    </row>
    <row r="140" spans="1:62" s="4" customForma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137"/>
      <c r="P140" s="137"/>
      <c r="Q140" s="194"/>
      <c r="R140" s="195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  <c r="AF140" s="137"/>
      <c r="AG140" s="137"/>
      <c r="AH140" s="137"/>
      <c r="AI140" s="137"/>
      <c r="AJ140" s="137"/>
      <c r="AK140" s="137"/>
      <c r="AL140" s="137"/>
      <c r="AM140" s="137"/>
      <c r="AN140" s="137"/>
      <c r="AO140" s="137"/>
      <c r="AP140" s="137"/>
      <c r="AQ140" s="137"/>
      <c r="AR140" s="137"/>
      <c r="AS140" s="137"/>
      <c r="AT140" s="137"/>
      <c r="AU140" s="137"/>
      <c r="AV140" s="137"/>
      <c r="AW140" s="137"/>
      <c r="AX140" s="137"/>
      <c r="AY140" s="137"/>
      <c r="AZ140" s="137"/>
      <c r="BA140" s="137"/>
      <c r="BB140" s="137"/>
      <c r="BC140" s="137"/>
      <c r="BD140" s="137"/>
      <c r="BE140" s="137"/>
      <c r="BF140" s="137"/>
      <c r="BG140" s="137"/>
      <c r="BH140" s="137"/>
      <c r="BI140" s="137"/>
      <c r="BJ140" s="5"/>
    </row>
    <row r="141" spans="1:62" s="4" customForma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137"/>
      <c r="P141" s="137"/>
      <c r="Q141" s="194"/>
      <c r="R141" s="195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37"/>
      <c r="AF141" s="137"/>
      <c r="AG141" s="137"/>
      <c r="AH141" s="137"/>
      <c r="AI141" s="137"/>
      <c r="AJ141" s="137"/>
      <c r="AK141" s="137"/>
      <c r="AL141" s="137"/>
      <c r="AM141" s="137"/>
      <c r="AN141" s="137"/>
      <c r="AO141" s="137"/>
      <c r="AP141" s="137"/>
      <c r="AQ141" s="137"/>
      <c r="AR141" s="137"/>
      <c r="AS141" s="137"/>
      <c r="AT141" s="137"/>
      <c r="AU141" s="137"/>
      <c r="AV141" s="137"/>
      <c r="AW141" s="137"/>
      <c r="AX141" s="137"/>
      <c r="AY141" s="137"/>
      <c r="AZ141" s="137"/>
      <c r="BA141" s="137"/>
      <c r="BB141" s="137"/>
      <c r="BC141" s="137"/>
      <c r="BD141" s="137"/>
      <c r="BE141" s="137"/>
      <c r="BF141" s="137"/>
      <c r="BG141" s="137"/>
      <c r="BH141" s="137"/>
      <c r="BI141" s="137"/>
      <c r="BJ141" s="5"/>
    </row>
    <row r="142" spans="1:62" s="4" customForma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137"/>
      <c r="P142" s="137"/>
      <c r="Q142" s="194"/>
      <c r="R142" s="195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  <c r="AF142" s="137"/>
      <c r="AG142" s="137"/>
      <c r="AH142" s="137"/>
      <c r="AI142" s="137"/>
      <c r="AJ142" s="137"/>
      <c r="AK142" s="137"/>
      <c r="AL142" s="137"/>
      <c r="AM142" s="137"/>
      <c r="AN142" s="137"/>
      <c r="AO142" s="137"/>
      <c r="AP142" s="137"/>
      <c r="AQ142" s="137"/>
      <c r="AR142" s="137"/>
      <c r="AS142" s="137"/>
      <c r="AT142" s="137"/>
      <c r="AU142" s="137"/>
      <c r="AV142" s="137"/>
      <c r="AW142" s="137"/>
      <c r="AX142" s="137"/>
      <c r="AY142" s="137"/>
      <c r="AZ142" s="137"/>
      <c r="BA142" s="137"/>
      <c r="BB142" s="137"/>
      <c r="BC142" s="137"/>
      <c r="BD142" s="137"/>
      <c r="BE142" s="137"/>
      <c r="BF142" s="137"/>
      <c r="BG142" s="137"/>
      <c r="BH142" s="137"/>
      <c r="BI142" s="137"/>
      <c r="BJ142" s="5"/>
    </row>
    <row r="143" spans="1:62" s="4" customForma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137"/>
      <c r="P143" s="137"/>
      <c r="Q143" s="194"/>
      <c r="R143" s="195"/>
      <c r="S143" s="137"/>
      <c r="T143" s="137"/>
      <c r="U143" s="137"/>
      <c r="V143" s="137"/>
      <c r="W143" s="137"/>
      <c r="X143" s="137"/>
      <c r="Y143" s="137"/>
      <c r="Z143" s="137"/>
      <c r="AA143" s="137"/>
      <c r="AB143" s="137"/>
      <c r="AC143" s="137"/>
      <c r="AD143" s="137"/>
      <c r="AE143" s="137"/>
      <c r="AF143" s="137"/>
      <c r="AG143" s="137"/>
      <c r="AH143" s="137"/>
      <c r="AI143" s="137"/>
      <c r="AJ143" s="137"/>
      <c r="AK143" s="137"/>
      <c r="AL143" s="137"/>
      <c r="AM143" s="137"/>
      <c r="AN143" s="137"/>
      <c r="AO143" s="137"/>
      <c r="AP143" s="137"/>
      <c r="AQ143" s="137"/>
      <c r="AR143" s="137"/>
      <c r="AS143" s="137"/>
      <c r="AT143" s="137"/>
      <c r="AU143" s="137"/>
      <c r="AV143" s="137"/>
      <c r="AW143" s="137"/>
      <c r="AX143" s="137"/>
      <c r="AY143" s="137"/>
      <c r="AZ143" s="137"/>
      <c r="BA143" s="137"/>
      <c r="BB143" s="137"/>
      <c r="BC143" s="137"/>
      <c r="BD143" s="137"/>
      <c r="BE143" s="137"/>
      <c r="BF143" s="137"/>
      <c r="BG143" s="137"/>
      <c r="BH143" s="137"/>
      <c r="BI143" s="137"/>
      <c r="BJ143" s="5"/>
    </row>
    <row r="144" spans="1:62" s="4" customForma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137"/>
      <c r="P144" s="137"/>
      <c r="Q144" s="194"/>
      <c r="R144" s="195"/>
      <c r="S144" s="137"/>
      <c r="T144" s="137"/>
      <c r="U144" s="137"/>
      <c r="V144" s="137"/>
      <c r="W144" s="137"/>
      <c r="X144" s="137"/>
      <c r="Y144" s="137"/>
      <c r="Z144" s="137"/>
      <c r="AA144" s="137"/>
      <c r="AB144" s="137"/>
      <c r="AC144" s="137"/>
      <c r="AD144" s="137"/>
      <c r="AE144" s="137"/>
      <c r="AF144" s="137"/>
      <c r="AG144" s="137"/>
      <c r="AH144" s="137"/>
      <c r="AI144" s="137"/>
      <c r="AJ144" s="137"/>
      <c r="AK144" s="137"/>
      <c r="AL144" s="137"/>
      <c r="AM144" s="137"/>
      <c r="AN144" s="137"/>
      <c r="AO144" s="137"/>
      <c r="AP144" s="137"/>
      <c r="AQ144" s="137"/>
      <c r="AR144" s="137"/>
      <c r="AS144" s="137"/>
      <c r="AT144" s="137"/>
      <c r="AU144" s="137"/>
      <c r="AV144" s="137"/>
      <c r="AW144" s="137"/>
      <c r="AX144" s="137"/>
      <c r="AY144" s="137"/>
      <c r="AZ144" s="137"/>
      <c r="BA144" s="137"/>
      <c r="BB144" s="137"/>
      <c r="BC144" s="137"/>
      <c r="BD144" s="137"/>
      <c r="BE144" s="137"/>
      <c r="BF144" s="137"/>
      <c r="BG144" s="137"/>
      <c r="BH144" s="137"/>
      <c r="BI144" s="137"/>
      <c r="BJ144" s="5"/>
    </row>
    <row r="145" spans="1:62" s="4" customForma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137"/>
      <c r="P145" s="137"/>
      <c r="Q145" s="194"/>
      <c r="R145" s="195"/>
      <c r="S145" s="137"/>
      <c r="T145" s="137"/>
      <c r="U145" s="137"/>
      <c r="V145" s="137"/>
      <c r="W145" s="137"/>
      <c r="X145" s="137"/>
      <c r="Y145" s="137"/>
      <c r="Z145" s="137"/>
      <c r="AA145" s="137"/>
      <c r="AB145" s="137"/>
      <c r="AC145" s="137"/>
      <c r="AD145" s="137"/>
      <c r="AE145" s="137"/>
      <c r="AF145" s="137"/>
      <c r="AG145" s="137"/>
      <c r="AH145" s="137"/>
      <c r="AI145" s="137"/>
      <c r="AJ145" s="137"/>
      <c r="AK145" s="137"/>
      <c r="AL145" s="137"/>
      <c r="AM145" s="137"/>
      <c r="AN145" s="137"/>
      <c r="AO145" s="137"/>
      <c r="AP145" s="137"/>
      <c r="AQ145" s="137"/>
      <c r="AR145" s="137"/>
      <c r="AS145" s="137"/>
      <c r="AT145" s="137"/>
      <c r="AU145" s="137"/>
      <c r="AV145" s="137"/>
      <c r="AW145" s="137"/>
      <c r="AX145" s="137"/>
      <c r="AY145" s="137"/>
      <c r="AZ145" s="137"/>
      <c r="BA145" s="137"/>
      <c r="BB145" s="137"/>
      <c r="BC145" s="137"/>
      <c r="BD145" s="137"/>
      <c r="BE145" s="137"/>
      <c r="BF145" s="137"/>
      <c r="BG145" s="137"/>
      <c r="BH145" s="137"/>
      <c r="BI145" s="137"/>
      <c r="BJ145" s="5"/>
    </row>
    <row r="146" spans="1:62" s="4" customForma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137"/>
      <c r="P146" s="137"/>
      <c r="Q146" s="194"/>
      <c r="R146" s="195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37"/>
      <c r="AF146" s="137"/>
      <c r="AG146" s="137"/>
      <c r="AH146" s="137"/>
      <c r="AI146" s="137"/>
      <c r="AJ146" s="137"/>
      <c r="AK146" s="137"/>
      <c r="AL146" s="137"/>
      <c r="AM146" s="137"/>
      <c r="AN146" s="137"/>
      <c r="AO146" s="137"/>
      <c r="AP146" s="137"/>
      <c r="AQ146" s="137"/>
      <c r="AR146" s="137"/>
      <c r="AS146" s="137"/>
      <c r="AT146" s="137"/>
      <c r="AU146" s="137"/>
      <c r="AV146" s="137"/>
      <c r="AW146" s="137"/>
      <c r="AX146" s="137"/>
      <c r="AY146" s="137"/>
      <c r="AZ146" s="137"/>
      <c r="BA146" s="137"/>
      <c r="BB146" s="137"/>
      <c r="BC146" s="137"/>
      <c r="BD146" s="137"/>
      <c r="BE146" s="137"/>
      <c r="BF146" s="137"/>
      <c r="BG146" s="137"/>
      <c r="BH146" s="137"/>
      <c r="BI146" s="137"/>
      <c r="BJ146" s="5"/>
    </row>
    <row r="147" spans="1:62" s="4" customForma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137"/>
      <c r="P147" s="137"/>
      <c r="Q147" s="194"/>
      <c r="R147" s="195"/>
      <c r="S147" s="137"/>
      <c r="T147" s="137"/>
      <c r="U147" s="137"/>
      <c r="V147" s="137"/>
      <c r="W147" s="137"/>
      <c r="X147" s="137"/>
      <c r="Y147" s="137"/>
      <c r="Z147" s="137"/>
      <c r="AA147" s="137"/>
      <c r="AB147" s="137"/>
      <c r="AC147" s="137"/>
      <c r="AD147" s="137"/>
      <c r="AE147" s="137"/>
      <c r="AF147" s="137"/>
      <c r="AG147" s="137"/>
      <c r="AH147" s="137"/>
      <c r="AI147" s="137"/>
      <c r="AJ147" s="137"/>
      <c r="AK147" s="137"/>
      <c r="AL147" s="137"/>
      <c r="AM147" s="137"/>
      <c r="AN147" s="137"/>
      <c r="AO147" s="137"/>
      <c r="AP147" s="137"/>
      <c r="AQ147" s="137"/>
      <c r="AR147" s="137"/>
      <c r="AS147" s="137"/>
      <c r="AT147" s="137"/>
      <c r="AU147" s="137"/>
      <c r="AV147" s="137"/>
      <c r="AW147" s="137"/>
      <c r="AX147" s="137"/>
      <c r="AY147" s="137"/>
      <c r="AZ147" s="137"/>
      <c r="BA147" s="137"/>
      <c r="BB147" s="137"/>
      <c r="BC147" s="137"/>
      <c r="BD147" s="137"/>
      <c r="BE147" s="137"/>
      <c r="BF147" s="137"/>
      <c r="BG147" s="137"/>
      <c r="BH147" s="137"/>
      <c r="BI147" s="137"/>
      <c r="BJ147" s="5"/>
    </row>
    <row r="148" spans="1:62" s="4" customForma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137"/>
      <c r="P148" s="137"/>
      <c r="Q148" s="194"/>
      <c r="R148" s="195"/>
      <c r="S148" s="137"/>
      <c r="T148" s="137"/>
      <c r="U148" s="137"/>
      <c r="V148" s="137"/>
      <c r="W148" s="137"/>
      <c r="X148" s="137"/>
      <c r="Y148" s="137"/>
      <c r="Z148" s="137"/>
      <c r="AA148" s="137"/>
      <c r="AB148" s="137"/>
      <c r="AC148" s="137"/>
      <c r="AD148" s="137"/>
      <c r="AE148" s="137"/>
      <c r="AF148" s="137"/>
      <c r="AG148" s="137"/>
      <c r="AH148" s="137"/>
      <c r="AI148" s="137"/>
      <c r="AJ148" s="137"/>
      <c r="AK148" s="137"/>
      <c r="AL148" s="137"/>
      <c r="AM148" s="137"/>
      <c r="AN148" s="137"/>
      <c r="AO148" s="137"/>
      <c r="AP148" s="137"/>
      <c r="AQ148" s="137"/>
      <c r="AR148" s="137"/>
      <c r="AS148" s="137"/>
      <c r="AT148" s="137"/>
      <c r="AU148" s="137"/>
      <c r="AV148" s="137"/>
      <c r="AW148" s="137"/>
      <c r="AX148" s="137"/>
      <c r="AY148" s="137"/>
      <c r="AZ148" s="137"/>
      <c r="BA148" s="137"/>
      <c r="BB148" s="137"/>
      <c r="BC148" s="137"/>
      <c r="BD148" s="137"/>
      <c r="BE148" s="137"/>
      <c r="BF148" s="137"/>
      <c r="BG148" s="137"/>
      <c r="BH148" s="137"/>
      <c r="BI148" s="137"/>
      <c r="BJ148" s="5"/>
    </row>
    <row r="149" spans="1:62" s="4" customForma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137"/>
      <c r="P149" s="137"/>
      <c r="Q149" s="194"/>
      <c r="R149" s="195"/>
      <c r="S149" s="137"/>
      <c r="T149" s="137"/>
      <c r="U149" s="137"/>
      <c r="V149" s="137"/>
      <c r="W149" s="137"/>
      <c r="X149" s="137"/>
      <c r="Y149" s="137"/>
      <c r="Z149" s="137"/>
      <c r="AA149" s="137"/>
      <c r="AB149" s="137"/>
      <c r="AC149" s="137"/>
      <c r="AD149" s="137"/>
      <c r="AE149" s="137"/>
      <c r="AF149" s="137"/>
      <c r="AG149" s="137"/>
      <c r="AH149" s="137"/>
      <c r="AI149" s="137"/>
      <c r="AJ149" s="137"/>
      <c r="AK149" s="137"/>
      <c r="AL149" s="137"/>
      <c r="AM149" s="137"/>
      <c r="AN149" s="137"/>
      <c r="AO149" s="137"/>
      <c r="AP149" s="137"/>
      <c r="AQ149" s="137"/>
      <c r="AR149" s="137"/>
      <c r="AS149" s="137"/>
      <c r="AT149" s="137"/>
      <c r="AU149" s="137"/>
      <c r="AV149" s="137"/>
      <c r="AW149" s="137"/>
      <c r="AX149" s="137"/>
      <c r="AY149" s="137"/>
      <c r="AZ149" s="137"/>
      <c r="BA149" s="137"/>
      <c r="BB149" s="137"/>
      <c r="BC149" s="137"/>
      <c r="BD149" s="137"/>
      <c r="BE149" s="137"/>
      <c r="BF149" s="137"/>
      <c r="BG149" s="137"/>
      <c r="BH149" s="137"/>
      <c r="BI149" s="137"/>
      <c r="BJ149" s="5"/>
    </row>
    <row r="150" spans="1:62" s="4" customForma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137"/>
      <c r="P150" s="137"/>
      <c r="Q150" s="194"/>
      <c r="R150" s="195"/>
      <c r="S150" s="137"/>
      <c r="T150" s="137"/>
      <c r="U150" s="137"/>
      <c r="V150" s="137"/>
      <c r="W150" s="137"/>
      <c r="X150" s="137"/>
      <c r="Y150" s="137"/>
      <c r="Z150" s="137"/>
      <c r="AA150" s="137"/>
      <c r="AB150" s="137"/>
      <c r="AC150" s="137"/>
      <c r="AD150" s="137"/>
      <c r="AE150" s="137"/>
      <c r="AF150" s="137"/>
      <c r="AG150" s="137"/>
      <c r="AH150" s="137"/>
      <c r="AI150" s="137"/>
      <c r="AJ150" s="137"/>
      <c r="AK150" s="137"/>
      <c r="AL150" s="137"/>
      <c r="AM150" s="137"/>
      <c r="AN150" s="137"/>
      <c r="AO150" s="137"/>
      <c r="AP150" s="137"/>
      <c r="AQ150" s="137"/>
      <c r="AR150" s="137"/>
      <c r="AS150" s="137"/>
      <c r="AT150" s="137"/>
      <c r="AU150" s="137"/>
      <c r="AV150" s="137"/>
      <c r="AW150" s="137"/>
      <c r="AX150" s="137"/>
      <c r="AY150" s="137"/>
      <c r="AZ150" s="137"/>
      <c r="BA150" s="137"/>
      <c r="BB150" s="137"/>
      <c r="BC150" s="137"/>
      <c r="BD150" s="137"/>
      <c r="BE150" s="137"/>
      <c r="BF150" s="137"/>
      <c r="BG150" s="137"/>
      <c r="BH150" s="137"/>
      <c r="BI150" s="137"/>
      <c r="BJ150" s="5"/>
    </row>
    <row r="151" spans="1:62" s="4" customForma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137"/>
      <c r="P151" s="137"/>
      <c r="Q151" s="194"/>
      <c r="R151" s="195"/>
      <c r="S151" s="137"/>
      <c r="T151" s="137"/>
      <c r="U151" s="137"/>
      <c r="V151" s="137"/>
      <c r="W151" s="137"/>
      <c r="X151" s="137"/>
      <c r="Y151" s="137"/>
      <c r="Z151" s="137"/>
      <c r="AA151" s="137"/>
      <c r="AB151" s="137"/>
      <c r="AC151" s="137"/>
      <c r="AD151" s="137"/>
      <c r="AE151" s="137"/>
      <c r="AF151" s="137"/>
      <c r="AG151" s="137"/>
      <c r="AH151" s="137"/>
      <c r="AI151" s="137"/>
      <c r="AJ151" s="137"/>
      <c r="AK151" s="137"/>
      <c r="AL151" s="137"/>
      <c r="AM151" s="137"/>
      <c r="AN151" s="137"/>
      <c r="AO151" s="137"/>
      <c r="AP151" s="137"/>
      <c r="AQ151" s="137"/>
      <c r="AR151" s="137"/>
      <c r="AS151" s="137"/>
      <c r="AT151" s="137"/>
      <c r="AU151" s="137"/>
      <c r="AV151" s="137"/>
      <c r="AW151" s="137"/>
      <c r="AX151" s="137"/>
      <c r="AY151" s="137"/>
      <c r="AZ151" s="137"/>
      <c r="BA151" s="137"/>
      <c r="BB151" s="137"/>
      <c r="BC151" s="137"/>
      <c r="BD151" s="137"/>
      <c r="BE151" s="137"/>
      <c r="BF151" s="137"/>
      <c r="BG151" s="137"/>
      <c r="BH151" s="137"/>
      <c r="BI151" s="137"/>
      <c r="BJ151" s="5"/>
    </row>
    <row r="152" spans="1:62" s="4" customForma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137"/>
      <c r="P152" s="137"/>
      <c r="Q152" s="194"/>
      <c r="R152" s="195"/>
      <c r="S152" s="137"/>
      <c r="T152" s="137"/>
      <c r="U152" s="137"/>
      <c r="V152" s="137"/>
      <c r="W152" s="137"/>
      <c r="X152" s="137"/>
      <c r="Y152" s="137"/>
      <c r="Z152" s="137"/>
      <c r="AA152" s="137"/>
      <c r="AB152" s="137"/>
      <c r="AC152" s="137"/>
      <c r="AD152" s="137"/>
      <c r="AE152" s="137"/>
      <c r="AF152" s="137"/>
      <c r="AG152" s="137"/>
      <c r="AH152" s="137"/>
      <c r="AI152" s="137"/>
      <c r="AJ152" s="137"/>
      <c r="AK152" s="137"/>
      <c r="AL152" s="137"/>
      <c r="AM152" s="137"/>
      <c r="AN152" s="137"/>
      <c r="AO152" s="137"/>
      <c r="AP152" s="137"/>
      <c r="AQ152" s="137"/>
      <c r="AR152" s="137"/>
      <c r="AS152" s="137"/>
      <c r="AT152" s="137"/>
      <c r="AU152" s="137"/>
      <c r="AV152" s="137"/>
      <c r="AW152" s="137"/>
      <c r="AX152" s="137"/>
      <c r="AY152" s="137"/>
      <c r="AZ152" s="137"/>
      <c r="BA152" s="137"/>
      <c r="BB152" s="137"/>
      <c r="BC152" s="137"/>
      <c r="BD152" s="137"/>
      <c r="BE152" s="137"/>
      <c r="BF152" s="137"/>
      <c r="BG152" s="137"/>
      <c r="BH152" s="137"/>
      <c r="BI152" s="137"/>
      <c r="BJ152" s="5"/>
    </row>
    <row r="153" spans="1:62" s="4" customForma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5"/>
      <c r="R153" s="10"/>
      <c r="S153" s="154"/>
      <c r="T153" s="5"/>
      <c r="U153" s="5"/>
      <c r="V153" s="5"/>
      <c r="W153" s="5"/>
      <c r="X153" s="9"/>
      <c r="Y153" s="9"/>
      <c r="Z153" s="154"/>
      <c r="AA153" s="5"/>
      <c r="AB153" s="5"/>
      <c r="AC153" s="5"/>
      <c r="AD153" s="5"/>
      <c r="AE153" s="9"/>
      <c r="AF153" s="9"/>
      <c r="AG153" s="154"/>
      <c r="AH153" s="5"/>
      <c r="AI153" s="5"/>
      <c r="AJ153" s="5"/>
      <c r="AK153" s="5"/>
      <c r="AL153" s="9"/>
      <c r="AM153" s="9"/>
      <c r="AN153" s="154"/>
      <c r="AO153" s="5"/>
      <c r="AP153" s="5"/>
      <c r="AQ153" s="5"/>
      <c r="AR153" s="9"/>
      <c r="AS153" s="9"/>
      <c r="AT153" s="9"/>
      <c r="AU153" s="154"/>
      <c r="AV153" s="9"/>
      <c r="AW153" s="9"/>
      <c r="AX153" s="9"/>
      <c r="AY153" s="9"/>
      <c r="AZ153" s="137"/>
      <c r="BA153" s="137"/>
      <c r="BB153" s="137"/>
      <c r="BC153" s="137"/>
      <c r="BD153" s="137"/>
      <c r="BE153" s="137"/>
      <c r="BF153" s="137"/>
      <c r="BG153" s="137"/>
      <c r="BH153" s="137"/>
      <c r="BI153" s="137"/>
      <c r="BJ153" s="5"/>
    </row>
    <row r="154" spans="1:62" s="4" customForma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5"/>
      <c r="R154" s="10"/>
      <c r="S154" s="154"/>
      <c r="T154" s="5"/>
      <c r="U154" s="5"/>
      <c r="V154" s="5"/>
      <c r="W154" s="5"/>
      <c r="X154" s="9"/>
      <c r="Y154" s="9"/>
      <c r="Z154" s="154"/>
      <c r="AA154" s="5"/>
      <c r="AB154" s="5"/>
      <c r="AC154" s="5"/>
      <c r="AD154" s="5"/>
      <c r="AE154" s="9"/>
      <c r="AF154" s="9"/>
      <c r="AG154" s="154"/>
      <c r="AH154" s="5"/>
      <c r="AI154" s="5"/>
      <c r="AJ154" s="5"/>
      <c r="AK154" s="5"/>
      <c r="AL154" s="9"/>
      <c r="AM154" s="9"/>
      <c r="AN154" s="154"/>
      <c r="AO154" s="5"/>
      <c r="AP154" s="5"/>
      <c r="AQ154" s="5"/>
      <c r="AR154" s="9"/>
      <c r="AS154" s="9"/>
      <c r="AT154" s="9"/>
      <c r="AU154" s="154"/>
      <c r="AV154" s="9"/>
      <c r="AW154" s="9"/>
      <c r="AX154" s="9"/>
      <c r="AY154" s="9"/>
      <c r="AZ154" s="137"/>
      <c r="BA154" s="137"/>
      <c r="BB154" s="137"/>
      <c r="BC154" s="137"/>
      <c r="BD154" s="137"/>
      <c r="BE154" s="137"/>
      <c r="BF154" s="137"/>
      <c r="BG154" s="137"/>
      <c r="BH154" s="137"/>
      <c r="BI154" s="137"/>
      <c r="BJ154" s="5"/>
    </row>
    <row r="155" spans="1:62" s="4" customForma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15"/>
      <c r="R155" s="10"/>
      <c r="S155" s="154"/>
      <c r="T155" s="5"/>
      <c r="U155" s="5"/>
      <c r="V155" s="5"/>
      <c r="W155" s="5"/>
      <c r="X155" s="9"/>
      <c r="Y155" s="9"/>
      <c r="Z155" s="154"/>
      <c r="AA155" s="5"/>
      <c r="AB155" s="5"/>
      <c r="AC155" s="5"/>
      <c r="AD155" s="5"/>
      <c r="AE155" s="9"/>
      <c r="AF155" s="9"/>
      <c r="AG155" s="154"/>
      <c r="AH155" s="5"/>
      <c r="AI155" s="5"/>
      <c r="AJ155" s="5"/>
      <c r="AK155" s="5"/>
      <c r="AL155" s="9"/>
      <c r="AM155" s="9"/>
      <c r="AN155" s="154"/>
      <c r="AO155" s="5"/>
      <c r="AP155" s="5"/>
      <c r="AQ155" s="5"/>
      <c r="AR155" s="9"/>
      <c r="AS155" s="9"/>
      <c r="AT155" s="9"/>
      <c r="AU155" s="154"/>
      <c r="AV155" s="9"/>
      <c r="AW155" s="9"/>
      <c r="AX155" s="9"/>
      <c r="AY155" s="9"/>
      <c r="AZ155" s="137"/>
      <c r="BA155" s="137"/>
      <c r="BB155" s="137"/>
      <c r="BC155" s="137"/>
      <c r="BD155" s="137"/>
      <c r="BE155" s="137"/>
      <c r="BF155" s="137"/>
      <c r="BG155" s="137"/>
      <c r="BH155" s="137"/>
      <c r="BI155" s="137"/>
      <c r="BJ155" s="5"/>
    </row>
    <row r="156" spans="1:62" s="4" customForma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15"/>
      <c r="R156" s="10"/>
      <c r="S156" s="154"/>
      <c r="T156" s="5"/>
      <c r="U156" s="5"/>
      <c r="V156" s="5"/>
      <c r="W156" s="5"/>
      <c r="X156" s="9"/>
      <c r="Y156" s="9"/>
      <c r="Z156" s="154"/>
      <c r="AA156" s="5"/>
      <c r="AB156" s="5"/>
      <c r="AC156" s="5"/>
      <c r="AD156" s="5"/>
      <c r="AE156" s="9"/>
      <c r="AF156" s="9"/>
      <c r="AG156" s="154"/>
      <c r="AH156" s="5"/>
      <c r="AI156" s="5"/>
      <c r="AJ156" s="5"/>
      <c r="AK156" s="5"/>
      <c r="AL156" s="9"/>
      <c r="AM156" s="9"/>
      <c r="AN156" s="154"/>
      <c r="AO156" s="5"/>
      <c r="AP156" s="5"/>
      <c r="AQ156" s="5"/>
      <c r="AR156" s="9"/>
      <c r="AS156" s="9"/>
      <c r="AT156" s="9"/>
      <c r="AU156" s="154"/>
      <c r="AV156" s="9"/>
      <c r="AW156" s="9"/>
      <c r="AX156" s="9"/>
      <c r="AY156" s="9"/>
      <c r="AZ156" s="137"/>
      <c r="BA156" s="137"/>
      <c r="BB156" s="137"/>
      <c r="BC156" s="137"/>
      <c r="BD156" s="137"/>
      <c r="BE156" s="137"/>
      <c r="BF156" s="137"/>
      <c r="BG156" s="137"/>
      <c r="BH156" s="137"/>
      <c r="BI156" s="137"/>
      <c r="BJ156" s="5"/>
    </row>
    <row r="157" spans="1:62" s="4" customForma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15"/>
      <c r="R157" s="10"/>
      <c r="S157" s="154"/>
      <c r="T157" s="5"/>
      <c r="U157" s="5"/>
      <c r="V157" s="5"/>
      <c r="W157" s="5"/>
      <c r="X157" s="9"/>
      <c r="Y157" s="9"/>
      <c r="Z157" s="154"/>
      <c r="AA157" s="5"/>
      <c r="AB157" s="5"/>
      <c r="AC157" s="5"/>
      <c r="AD157" s="5"/>
      <c r="AE157" s="9"/>
      <c r="AF157" s="9"/>
      <c r="AG157" s="154"/>
      <c r="AH157" s="5"/>
      <c r="AI157" s="5"/>
      <c r="AJ157" s="5"/>
      <c r="AK157" s="5"/>
      <c r="AL157" s="9"/>
      <c r="AM157" s="9"/>
      <c r="AN157" s="154"/>
      <c r="AO157" s="5"/>
      <c r="AP157" s="5"/>
      <c r="AQ157" s="5"/>
      <c r="AR157" s="9"/>
      <c r="AS157" s="9"/>
      <c r="AT157" s="9"/>
      <c r="AU157" s="154"/>
      <c r="AV157" s="9"/>
      <c r="AW157" s="9"/>
      <c r="AX157" s="9"/>
      <c r="AY157" s="9"/>
      <c r="AZ157" s="137"/>
      <c r="BA157" s="137"/>
      <c r="BB157" s="137"/>
      <c r="BC157" s="137"/>
      <c r="BD157" s="137"/>
      <c r="BE157" s="137"/>
      <c r="BF157" s="137"/>
      <c r="BG157" s="137"/>
      <c r="BH157" s="137"/>
      <c r="BI157" s="137"/>
      <c r="BJ157" s="5"/>
    </row>
    <row r="158" spans="1:62" s="4" customForma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15"/>
      <c r="R158" s="10"/>
      <c r="S158" s="154"/>
      <c r="T158" s="5"/>
      <c r="U158" s="5"/>
      <c r="V158" s="5"/>
      <c r="W158" s="5"/>
      <c r="X158" s="9"/>
      <c r="Y158" s="9"/>
      <c r="Z158" s="154"/>
      <c r="AA158" s="5"/>
      <c r="AB158" s="5"/>
      <c r="AC158" s="5"/>
      <c r="AD158" s="5"/>
      <c r="AE158" s="9"/>
      <c r="AF158" s="9"/>
      <c r="AG158" s="154"/>
      <c r="AH158" s="5"/>
      <c r="AI158" s="5"/>
      <c r="AJ158" s="5"/>
      <c r="AK158" s="5"/>
      <c r="AL158" s="9"/>
      <c r="AM158" s="9"/>
      <c r="AN158" s="154"/>
      <c r="AO158" s="5"/>
      <c r="AP158" s="5"/>
      <c r="AQ158" s="5"/>
      <c r="AR158" s="9"/>
      <c r="AS158" s="9"/>
      <c r="AT158" s="9"/>
      <c r="AU158" s="154"/>
      <c r="AV158" s="9"/>
      <c r="AW158" s="9"/>
      <c r="AX158" s="9"/>
      <c r="AY158" s="9"/>
      <c r="AZ158" s="137"/>
      <c r="BA158" s="137"/>
      <c r="BB158" s="137"/>
      <c r="BC158" s="137"/>
      <c r="BD158" s="137"/>
      <c r="BE158" s="137"/>
      <c r="BF158" s="137"/>
      <c r="BG158" s="137"/>
      <c r="BH158" s="137"/>
      <c r="BI158" s="137"/>
      <c r="BJ158" s="5"/>
    </row>
    <row r="159" spans="1:62" s="4" customForma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15"/>
      <c r="R159" s="10"/>
      <c r="S159" s="154"/>
      <c r="T159" s="5"/>
      <c r="U159" s="5"/>
      <c r="V159" s="5"/>
      <c r="W159" s="5"/>
      <c r="X159" s="9"/>
      <c r="Y159" s="9"/>
      <c r="Z159" s="154"/>
      <c r="AA159" s="5"/>
      <c r="AB159" s="5"/>
      <c r="AC159" s="5"/>
      <c r="AD159" s="5"/>
      <c r="AE159" s="9"/>
      <c r="AF159" s="9"/>
      <c r="AG159" s="154"/>
      <c r="AH159" s="5"/>
      <c r="AI159" s="5"/>
      <c r="AJ159" s="5"/>
      <c r="AK159" s="5"/>
      <c r="AL159" s="9"/>
      <c r="AM159" s="9"/>
      <c r="AN159" s="154"/>
      <c r="AO159" s="5"/>
      <c r="AP159" s="5"/>
      <c r="AQ159" s="5"/>
      <c r="AR159" s="9"/>
      <c r="AS159" s="9"/>
      <c r="AT159" s="9"/>
      <c r="AU159" s="154"/>
      <c r="AV159" s="9"/>
      <c r="AW159" s="9"/>
      <c r="AX159" s="9"/>
      <c r="AY159" s="9"/>
      <c r="AZ159" s="137"/>
      <c r="BA159" s="137"/>
      <c r="BB159" s="137"/>
      <c r="BC159" s="137"/>
      <c r="BD159" s="137"/>
      <c r="BE159" s="137"/>
      <c r="BF159" s="137"/>
      <c r="BG159" s="137"/>
      <c r="BH159" s="137"/>
      <c r="BI159" s="137"/>
      <c r="BJ159" s="5"/>
    </row>
    <row r="160" spans="1:62" s="4" customForma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15"/>
      <c r="R160" s="10"/>
      <c r="S160" s="154"/>
      <c r="T160" s="5"/>
      <c r="U160" s="5"/>
      <c r="V160" s="5"/>
      <c r="W160" s="5"/>
      <c r="X160" s="9"/>
      <c r="Y160" s="9"/>
      <c r="Z160" s="154"/>
      <c r="AA160" s="5"/>
      <c r="AB160" s="5"/>
      <c r="AC160" s="5"/>
      <c r="AD160" s="5"/>
      <c r="AE160" s="9"/>
      <c r="AF160" s="9"/>
      <c r="AG160" s="154"/>
      <c r="AH160" s="5"/>
      <c r="AI160" s="5"/>
      <c r="AJ160" s="5"/>
      <c r="AK160" s="5"/>
      <c r="AL160" s="9"/>
      <c r="AM160" s="9"/>
      <c r="AN160" s="154"/>
      <c r="AO160" s="5"/>
      <c r="AP160" s="5"/>
      <c r="AQ160" s="5"/>
      <c r="AR160" s="9"/>
      <c r="AS160" s="9"/>
      <c r="AT160" s="9"/>
      <c r="AU160" s="154"/>
      <c r="AV160" s="9"/>
      <c r="AW160" s="9"/>
      <c r="AX160" s="9"/>
      <c r="AY160" s="9"/>
      <c r="AZ160" s="137"/>
      <c r="BA160" s="137"/>
      <c r="BB160" s="137"/>
      <c r="BC160" s="137"/>
      <c r="BD160" s="137"/>
      <c r="BE160" s="137"/>
      <c r="BF160" s="137"/>
      <c r="BG160" s="137"/>
      <c r="BH160" s="137"/>
      <c r="BI160" s="137"/>
      <c r="BJ160" s="5"/>
    </row>
    <row r="161" spans="1:62" s="4" customForma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15"/>
      <c r="R161" s="10"/>
      <c r="S161" s="154"/>
      <c r="T161" s="5"/>
      <c r="U161" s="5"/>
      <c r="V161" s="5"/>
      <c r="W161" s="5"/>
      <c r="X161" s="9"/>
      <c r="Y161" s="9"/>
      <c r="Z161" s="154"/>
      <c r="AA161" s="5"/>
      <c r="AB161" s="5"/>
      <c r="AC161" s="5"/>
      <c r="AD161" s="5"/>
      <c r="AE161" s="9"/>
      <c r="AF161" s="9"/>
      <c r="AG161" s="154"/>
      <c r="AH161" s="5"/>
      <c r="AI161" s="5"/>
      <c r="AJ161" s="5"/>
      <c r="AK161" s="5"/>
      <c r="AL161" s="9"/>
      <c r="AM161" s="9"/>
      <c r="AN161" s="154"/>
      <c r="AO161" s="5"/>
      <c r="AP161" s="5"/>
      <c r="AQ161" s="5"/>
      <c r="AR161" s="9"/>
      <c r="AS161" s="9"/>
      <c r="AT161" s="9"/>
      <c r="AU161" s="154"/>
      <c r="AV161" s="9"/>
      <c r="AW161" s="9"/>
      <c r="AX161" s="9"/>
      <c r="AY161" s="9"/>
      <c r="AZ161" s="137"/>
      <c r="BA161" s="137"/>
      <c r="BB161" s="137"/>
      <c r="BC161" s="137"/>
      <c r="BD161" s="137"/>
      <c r="BE161" s="137"/>
      <c r="BF161" s="137"/>
      <c r="BG161" s="137"/>
      <c r="BH161" s="137"/>
      <c r="BI161" s="137"/>
      <c r="BJ161" s="5"/>
    </row>
    <row r="162" spans="1:62" s="4" customForma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15"/>
      <c r="R162" s="10"/>
      <c r="S162" s="154"/>
      <c r="T162" s="5"/>
      <c r="U162" s="5"/>
      <c r="V162" s="5"/>
      <c r="W162" s="5"/>
      <c r="X162" s="9"/>
      <c r="Y162" s="9"/>
      <c r="Z162" s="154"/>
      <c r="AA162" s="5"/>
      <c r="AB162" s="5"/>
      <c r="AC162" s="5"/>
      <c r="AD162" s="5"/>
      <c r="AE162" s="9"/>
      <c r="AF162" s="9"/>
      <c r="AG162" s="154"/>
      <c r="AH162" s="5"/>
      <c r="AI162" s="5"/>
      <c r="AJ162" s="5"/>
      <c r="AK162" s="5"/>
      <c r="AL162" s="9"/>
      <c r="AM162" s="9"/>
      <c r="AN162" s="154"/>
      <c r="AO162" s="5"/>
      <c r="AP162" s="5"/>
      <c r="AQ162" s="5"/>
      <c r="AR162" s="9"/>
      <c r="AS162" s="9"/>
      <c r="AT162" s="9"/>
      <c r="AU162" s="154"/>
      <c r="AV162" s="9"/>
      <c r="AW162" s="9"/>
      <c r="AX162" s="9"/>
      <c r="AY162" s="9"/>
      <c r="AZ162" s="137"/>
      <c r="BA162" s="137"/>
      <c r="BB162" s="137"/>
      <c r="BC162" s="137"/>
      <c r="BD162" s="137"/>
      <c r="BE162" s="137"/>
      <c r="BF162" s="137"/>
      <c r="BG162" s="137"/>
      <c r="BH162" s="137"/>
      <c r="BI162" s="137"/>
      <c r="BJ162" s="5"/>
    </row>
    <row r="163" spans="1:62" s="4" customForma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5"/>
      <c r="R163" s="10"/>
      <c r="S163" s="154"/>
      <c r="T163" s="5"/>
      <c r="U163" s="5"/>
      <c r="V163" s="5"/>
      <c r="W163" s="5"/>
      <c r="X163" s="9"/>
      <c r="Y163" s="9"/>
      <c r="Z163" s="154"/>
      <c r="AA163" s="5"/>
      <c r="AB163" s="5"/>
      <c r="AC163" s="5"/>
      <c r="AD163" s="5"/>
      <c r="AE163" s="9"/>
      <c r="AF163" s="9"/>
      <c r="AG163" s="154"/>
      <c r="AH163" s="5"/>
      <c r="AI163" s="5"/>
      <c r="AJ163" s="5"/>
      <c r="AK163" s="5"/>
      <c r="AL163" s="9"/>
      <c r="AM163" s="9"/>
      <c r="AN163" s="154"/>
      <c r="AO163" s="5"/>
      <c r="AP163" s="5"/>
      <c r="AQ163" s="5"/>
      <c r="AR163" s="9"/>
      <c r="AS163" s="9"/>
      <c r="AT163" s="9"/>
      <c r="AU163" s="154"/>
      <c r="AV163" s="9"/>
      <c r="AW163" s="9"/>
      <c r="AX163" s="9"/>
      <c r="AY163" s="9"/>
      <c r="AZ163" s="137"/>
      <c r="BA163" s="137"/>
      <c r="BB163" s="137"/>
      <c r="BC163" s="137"/>
      <c r="BD163" s="137"/>
      <c r="BE163" s="137"/>
      <c r="BF163" s="137"/>
      <c r="BG163" s="137"/>
      <c r="BH163" s="137"/>
      <c r="BI163" s="137"/>
      <c r="BJ163" s="5"/>
    </row>
    <row r="164" spans="1:62" s="4" customForma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5"/>
      <c r="R164" s="10"/>
      <c r="S164" s="154"/>
      <c r="T164" s="5"/>
      <c r="U164" s="5"/>
      <c r="V164" s="5"/>
      <c r="W164" s="5"/>
      <c r="X164" s="9"/>
      <c r="Y164" s="9"/>
      <c r="Z164" s="154"/>
      <c r="AA164" s="5"/>
      <c r="AB164" s="5"/>
      <c r="AC164" s="5"/>
      <c r="AD164" s="5"/>
      <c r="AE164" s="9"/>
      <c r="AF164" s="9"/>
      <c r="AG164" s="154"/>
      <c r="AH164" s="5"/>
      <c r="AI164" s="5"/>
      <c r="AJ164" s="5"/>
      <c r="AK164" s="5"/>
      <c r="AL164" s="9"/>
      <c r="AM164" s="9"/>
      <c r="AN164" s="154"/>
      <c r="AO164" s="5"/>
      <c r="AP164" s="5"/>
      <c r="AQ164" s="5"/>
      <c r="AR164" s="9"/>
      <c r="AS164" s="9"/>
      <c r="AT164" s="9"/>
      <c r="AU164" s="154"/>
      <c r="AV164" s="9"/>
      <c r="AW164" s="9"/>
      <c r="AX164" s="9"/>
      <c r="AY164" s="9"/>
      <c r="AZ164" s="137"/>
      <c r="BA164" s="137"/>
      <c r="BB164" s="137"/>
      <c r="BC164" s="137"/>
      <c r="BD164" s="137"/>
      <c r="BE164" s="137"/>
      <c r="BF164" s="137"/>
      <c r="BG164" s="137"/>
      <c r="BH164" s="137"/>
      <c r="BI164" s="137"/>
      <c r="BJ164" s="5"/>
    </row>
    <row r="165" spans="1:62" s="4" customForma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15"/>
      <c r="R165" s="10"/>
      <c r="S165" s="154"/>
      <c r="T165" s="5"/>
      <c r="U165" s="5"/>
      <c r="V165" s="5"/>
      <c r="W165" s="5"/>
      <c r="X165" s="9"/>
      <c r="Y165" s="9"/>
      <c r="Z165" s="154"/>
      <c r="AA165" s="5"/>
      <c r="AB165" s="5"/>
      <c r="AC165" s="5"/>
      <c r="AD165" s="5"/>
      <c r="AE165" s="9"/>
      <c r="AF165" s="9"/>
      <c r="AG165" s="154"/>
      <c r="AH165" s="5"/>
      <c r="AI165" s="5"/>
      <c r="AJ165" s="5"/>
      <c r="AK165" s="5"/>
      <c r="AL165" s="9"/>
      <c r="AM165" s="9"/>
      <c r="AN165" s="154"/>
      <c r="AO165" s="5"/>
      <c r="AP165" s="5"/>
      <c r="AQ165" s="5"/>
      <c r="AR165" s="9"/>
      <c r="AS165" s="9"/>
      <c r="AT165" s="9"/>
      <c r="AU165" s="154"/>
      <c r="AV165" s="9"/>
      <c r="AW165" s="9"/>
      <c r="AX165" s="9"/>
      <c r="AY165" s="9"/>
      <c r="AZ165" s="137"/>
      <c r="BA165" s="137"/>
      <c r="BB165" s="137"/>
      <c r="BC165" s="137"/>
      <c r="BD165" s="137"/>
      <c r="BE165" s="137"/>
      <c r="BF165" s="137"/>
      <c r="BG165" s="137"/>
      <c r="BH165" s="137"/>
      <c r="BI165" s="137"/>
      <c r="BJ165" s="5"/>
    </row>
    <row r="166" spans="1:62" s="4" customForma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15"/>
      <c r="R166" s="10"/>
      <c r="S166" s="154"/>
      <c r="T166" s="5"/>
      <c r="U166" s="5"/>
      <c r="V166" s="5"/>
      <c r="W166" s="5"/>
      <c r="X166" s="9"/>
      <c r="Y166" s="9"/>
      <c r="Z166" s="154"/>
      <c r="AA166" s="5"/>
      <c r="AB166" s="5"/>
      <c r="AC166" s="5"/>
      <c r="AD166" s="5"/>
      <c r="AE166" s="9"/>
      <c r="AF166" s="9"/>
      <c r="AG166" s="154"/>
      <c r="AH166" s="5"/>
      <c r="AI166" s="5"/>
      <c r="AJ166" s="5"/>
      <c r="AK166" s="5"/>
      <c r="AL166" s="9"/>
      <c r="AM166" s="9"/>
      <c r="AN166" s="154"/>
      <c r="AO166" s="5"/>
      <c r="AP166" s="5"/>
      <c r="AQ166" s="5"/>
      <c r="AR166" s="9"/>
      <c r="AS166" s="9"/>
      <c r="AT166" s="9"/>
      <c r="AU166" s="154"/>
      <c r="AV166" s="9"/>
      <c r="AW166" s="9"/>
      <c r="AX166" s="9"/>
      <c r="AY166" s="9"/>
      <c r="AZ166" s="137"/>
      <c r="BA166" s="137"/>
      <c r="BB166" s="137"/>
      <c r="BC166" s="137"/>
      <c r="BD166" s="137"/>
      <c r="BE166" s="137"/>
      <c r="BF166" s="137"/>
      <c r="BG166" s="137"/>
      <c r="BH166" s="137"/>
      <c r="BI166" s="137"/>
      <c r="BJ166" s="5"/>
    </row>
    <row r="167" spans="1:62" s="4" customForma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15"/>
      <c r="R167" s="10"/>
      <c r="S167" s="154"/>
      <c r="T167" s="5"/>
      <c r="U167" s="5"/>
      <c r="V167" s="5"/>
      <c r="W167" s="5"/>
      <c r="X167" s="9"/>
      <c r="Y167" s="9"/>
      <c r="Z167" s="154"/>
      <c r="AA167" s="5"/>
      <c r="AB167" s="5"/>
      <c r="AC167" s="5"/>
      <c r="AD167" s="5"/>
      <c r="AE167" s="9"/>
      <c r="AF167" s="9"/>
      <c r="AG167" s="154"/>
      <c r="AH167" s="5"/>
      <c r="AI167" s="5"/>
      <c r="AJ167" s="5"/>
      <c r="AK167" s="5"/>
      <c r="AL167" s="9"/>
      <c r="AM167" s="9"/>
      <c r="AN167" s="154"/>
      <c r="AO167" s="5"/>
      <c r="AP167" s="5"/>
      <c r="AQ167" s="5"/>
      <c r="AR167" s="9"/>
      <c r="AS167" s="9"/>
      <c r="AT167" s="9"/>
      <c r="AU167" s="154"/>
      <c r="AV167" s="9"/>
      <c r="AW167" s="9"/>
      <c r="AX167" s="9"/>
      <c r="AY167" s="9"/>
      <c r="AZ167" s="137"/>
      <c r="BA167" s="137"/>
      <c r="BB167" s="137"/>
      <c r="BC167" s="137"/>
      <c r="BD167" s="137"/>
      <c r="BE167" s="137"/>
      <c r="BF167" s="137"/>
      <c r="BG167" s="137"/>
      <c r="BH167" s="137"/>
      <c r="BI167" s="137"/>
      <c r="BJ167" s="5"/>
    </row>
    <row r="168" spans="1:62" s="4" customForma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15"/>
      <c r="R168" s="10"/>
      <c r="S168" s="154"/>
      <c r="T168" s="5"/>
      <c r="U168" s="5"/>
      <c r="V168" s="5"/>
      <c r="W168" s="5"/>
      <c r="X168" s="9"/>
      <c r="Y168" s="9"/>
      <c r="Z168" s="154"/>
      <c r="AA168" s="5"/>
      <c r="AB168" s="5"/>
      <c r="AC168" s="5"/>
      <c r="AD168" s="5"/>
      <c r="AE168" s="9"/>
      <c r="AF168" s="9"/>
      <c r="AG168" s="154"/>
      <c r="AH168" s="5"/>
      <c r="AI168" s="5"/>
      <c r="AJ168" s="5"/>
      <c r="AK168" s="5"/>
      <c r="AL168" s="9"/>
      <c r="AM168" s="9"/>
      <c r="AN168" s="154"/>
      <c r="AO168" s="5"/>
      <c r="AP168" s="5"/>
      <c r="AQ168" s="5"/>
      <c r="AR168" s="9"/>
      <c r="AS168" s="9"/>
      <c r="AT168" s="9"/>
      <c r="AU168" s="154"/>
      <c r="AV168" s="9"/>
      <c r="AW168" s="9"/>
      <c r="AX168" s="9"/>
      <c r="AY168" s="9"/>
      <c r="AZ168" s="137"/>
      <c r="BA168" s="137"/>
      <c r="BB168" s="137"/>
      <c r="BC168" s="137"/>
      <c r="BD168" s="137"/>
      <c r="BE168" s="137"/>
      <c r="BF168" s="137"/>
      <c r="BG168" s="137"/>
      <c r="BH168" s="137"/>
      <c r="BI168" s="137"/>
      <c r="BJ168" s="5"/>
    </row>
    <row r="169" spans="1:62" s="4" customForma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15"/>
      <c r="R169" s="10"/>
      <c r="S169" s="154"/>
      <c r="T169" s="5"/>
      <c r="U169" s="5"/>
      <c r="V169" s="5"/>
      <c r="W169" s="5"/>
      <c r="X169" s="9"/>
      <c r="Y169" s="9"/>
      <c r="Z169" s="154"/>
      <c r="AA169" s="5"/>
      <c r="AB169" s="5"/>
      <c r="AC169" s="5"/>
      <c r="AD169" s="5"/>
      <c r="AE169" s="9"/>
      <c r="AF169" s="9"/>
      <c r="AG169" s="154"/>
      <c r="AH169" s="5"/>
      <c r="AI169" s="5"/>
      <c r="AJ169" s="5"/>
      <c r="AK169" s="5"/>
      <c r="AL169" s="9"/>
      <c r="AM169" s="9"/>
      <c r="AN169" s="154"/>
      <c r="AO169" s="5"/>
      <c r="AP169" s="5"/>
      <c r="AQ169" s="5"/>
      <c r="AR169" s="9"/>
      <c r="AS169" s="9"/>
      <c r="AT169" s="9"/>
      <c r="AU169" s="154"/>
      <c r="AV169" s="9"/>
      <c r="AW169" s="9"/>
      <c r="AX169" s="9"/>
      <c r="AY169" s="9"/>
      <c r="AZ169" s="137"/>
      <c r="BA169" s="137"/>
      <c r="BB169" s="137"/>
      <c r="BC169" s="137"/>
      <c r="BD169" s="137"/>
      <c r="BE169" s="137"/>
      <c r="BF169" s="137"/>
      <c r="BG169" s="137"/>
      <c r="BH169" s="137"/>
      <c r="BI169" s="137"/>
      <c r="BJ169" s="5"/>
    </row>
    <row r="170" spans="1:62" s="4" customForma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15"/>
      <c r="R170" s="10"/>
      <c r="S170" s="154"/>
      <c r="T170" s="5"/>
      <c r="U170" s="5"/>
      <c r="V170" s="5"/>
      <c r="W170" s="5"/>
      <c r="X170" s="9"/>
      <c r="Y170" s="9"/>
      <c r="Z170" s="154"/>
      <c r="AA170" s="5"/>
      <c r="AB170" s="5"/>
      <c r="AC170" s="5"/>
      <c r="AD170" s="5"/>
      <c r="AE170" s="9"/>
      <c r="AF170" s="9"/>
      <c r="AG170" s="154"/>
      <c r="AH170" s="5"/>
      <c r="AI170" s="5"/>
      <c r="AJ170" s="5"/>
      <c r="AK170" s="5"/>
      <c r="AL170" s="9"/>
      <c r="AM170" s="9"/>
      <c r="AN170" s="154"/>
      <c r="AO170" s="5"/>
      <c r="AP170" s="5"/>
      <c r="AQ170" s="5"/>
      <c r="AR170" s="9"/>
      <c r="AS170" s="9"/>
      <c r="AT170" s="9"/>
      <c r="AU170" s="154"/>
      <c r="AV170" s="9"/>
      <c r="AW170" s="9"/>
      <c r="AX170" s="9"/>
      <c r="AY170" s="9"/>
      <c r="AZ170" s="137"/>
      <c r="BA170" s="137"/>
      <c r="BB170" s="137"/>
      <c r="BC170" s="137"/>
      <c r="BD170" s="137"/>
      <c r="BE170" s="137"/>
      <c r="BF170" s="137"/>
      <c r="BG170" s="137"/>
      <c r="BH170" s="137"/>
      <c r="BI170" s="137"/>
      <c r="BJ170" s="5"/>
    </row>
    <row r="171" spans="1:62" s="4" customForma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15"/>
      <c r="R171" s="10"/>
      <c r="S171" s="154"/>
      <c r="T171" s="5"/>
      <c r="U171" s="5"/>
      <c r="V171" s="5"/>
      <c r="W171" s="5"/>
      <c r="X171" s="9"/>
      <c r="Y171" s="9"/>
      <c r="Z171" s="154"/>
      <c r="AA171" s="5"/>
      <c r="AB171" s="5"/>
      <c r="AC171" s="5"/>
      <c r="AD171" s="5"/>
      <c r="AE171" s="9"/>
      <c r="AF171" s="9"/>
      <c r="AG171" s="154"/>
      <c r="AH171" s="5"/>
      <c r="AI171" s="5"/>
      <c r="AJ171" s="5"/>
      <c r="AK171" s="5"/>
      <c r="AL171" s="9"/>
      <c r="AM171" s="9"/>
      <c r="AN171" s="154"/>
      <c r="AO171" s="5"/>
      <c r="AP171" s="5"/>
      <c r="AQ171" s="5"/>
      <c r="AR171" s="9"/>
      <c r="AS171" s="9"/>
      <c r="AT171" s="9"/>
      <c r="AU171" s="154"/>
      <c r="AV171" s="9"/>
      <c r="AW171" s="9"/>
      <c r="AX171" s="9"/>
      <c r="AY171" s="9"/>
      <c r="AZ171" s="137"/>
      <c r="BA171" s="137"/>
      <c r="BB171" s="137"/>
      <c r="BC171" s="137"/>
      <c r="BD171" s="137"/>
      <c r="BE171" s="137"/>
      <c r="BF171" s="137"/>
      <c r="BG171" s="137"/>
      <c r="BH171" s="137"/>
      <c r="BI171" s="137"/>
      <c r="BJ171" s="5"/>
    </row>
    <row r="172" spans="1:62" s="4" customForma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15"/>
      <c r="R172" s="10"/>
      <c r="S172" s="154"/>
      <c r="T172" s="5"/>
      <c r="U172" s="5"/>
      <c r="V172" s="5"/>
      <c r="W172" s="5"/>
      <c r="X172" s="9"/>
      <c r="Y172" s="9"/>
      <c r="Z172" s="154"/>
      <c r="AA172" s="5"/>
      <c r="AB172" s="5"/>
      <c r="AC172" s="5"/>
      <c r="AD172" s="5"/>
      <c r="AE172" s="9"/>
      <c r="AF172" s="9"/>
      <c r="AG172" s="154"/>
      <c r="AH172" s="5"/>
      <c r="AI172" s="5"/>
      <c r="AJ172" s="5"/>
      <c r="AK172" s="5"/>
      <c r="AL172" s="9"/>
      <c r="AM172" s="9"/>
      <c r="AN172" s="154"/>
      <c r="AO172" s="5"/>
      <c r="AP172" s="5"/>
      <c r="AQ172" s="5"/>
      <c r="AR172" s="9"/>
      <c r="AS172" s="9"/>
      <c r="AT172" s="9"/>
      <c r="AU172" s="154"/>
      <c r="AV172" s="9"/>
      <c r="AW172" s="9"/>
      <c r="AX172" s="9"/>
      <c r="AY172" s="9"/>
      <c r="AZ172" s="137"/>
      <c r="BA172" s="137"/>
      <c r="BB172" s="137"/>
      <c r="BC172" s="137"/>
      <c r="BD172" s="137"/>
      <c r="BE172" s="137"/>
      <c r="BF172" s="137"/>
      <c r="BG172" s="137"/>
      <c r="BH172" s="137"/>
      <c r="BI172" s="137"/>
      <c r="BJ172" s="5"/>
    </row>
    <row r="173" spans="1:62" s="4" customForma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15"/>
      <c r="R173" s="10"/>
      <c r="S173" s="154"/>
      <c r="T173" s="5"/>
      <c r="U173" s="5"/>
      <c r="V173" s="5"/>
      <c r="W173" s="5"/>
      <c r="X173" s="9"/>
      <c r="Y173" s="9"/>
      <c r="Z173" s="154"/>
      <c r="AA173" s="5"/>
      <c r="AB173" s="5"/>
      <c r="AC173" s="5"/>
      <c r="AD173" s="5"/>
      <c r="AE173" s="9"/>
      <c r="AF173" s="9"/>
      <c r="AG173" s="154"/>
      <c r="AH173" s="5"/>
      <c r="AI173" s="5"/>
      <c r="AJ173" s="5"/>
      <c r="AK173" s="5"/>
      <c r="AL173" s="9"/>
      <c r="AM173" s="9"/>
      <c r="AN173" s="154"/>
      <c r="AO173" s="5"/>
      <c r="AP173" s="5"/>
      <c r="AQ173" s="5"/>
      <c r="AR173" s="9"/>
      <c r="AS173" s="9"/>
      <c r="AT173" s="9"/>
      <c r="AU173" s="154"/>
      <c r="AV173" s="9"/>
      <c r="AW173" s="9"/>
      <c r="AX173" s="9"/>
      <c r="AY173" s="9"/>
      <c r="AZ173" s="137"/>
      <c r="BA173" s="137"/>
      <c r="BB173" s="137"/>
      <c r="BC173" s="137"/>
      <c r="BD173" s="137"/>
      <c r="BE173" s="137"/>
      <c r="BF173" s="137"/>
      <c r="BG173" s="137"/>
      <c r="BH173" s="137"/>
      <c r="BI173" s="137"/>
      <c r="BJ173" s="5"/>
    </row>
    <row r="174" spans="1:62" s="4" customForma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15"/>
      <c r="R174" s="10"/>
      <c r="S174" s="154"/>
      <c r="T174" s="5"/>
      <c r="U174" s="5"/>
      <c r="V174" s="5"/>
      <c r="W174" s="5"/>
      <c r="X174" s="9"/>
      <c r="Y174" s="9"/>
      <c r="Z174" s="154"/>
      <c r="AA174" s="5"/>
      <c r="AB174" s="5"/>
      <c r="AC174" s="5"/>
      <c r="AD174" s="5"/>
      <c r="AE174" s="9"/>
      <c r="AF174" s="9"/>
      <c r="AG174" s="154"/>
      <c r="AH174" s="5"/>
      <c r="AI174" s="5"/>
      <c r="AJ174" s="5"/>
      <c r="AK174" s="5"/>
      <c r="AL174" s="9"/>
      <c r="AM174" s="9"/>
      <c r="AN174" s="154"/>
      <c r="AO174" s="5"/>
      <c r="AP174" s="5"/>
      <c r="AQ174" s="5"/>
      <c r="AR174" s="9"/>
      <c r="AS174" s="9"/>
      <c r="AT174" s="9"/>
      <c r="AU174" s="154"/>
      <c r="AV174" s="9"/>
      <c r="AW174" s="9"/>
      <c r="AX174" s="9"/>
      <c r="AY174" s="9"/>
      <c r="AZ174" s="137"/>
      <c r="BA174" s="137"/>
      <c r="BB174" s="137"/>
      <c r="BC174" s="137"/>
      <c r="BD174" s="137"/>
      <c r="BE174" s="137"/>
      <c r="BF174" s="137"/>
      <c r="BG174" s="137"/>
      <c r="BH174" s="137"/>
      <c r="BI174" s="137"/>
      <c r="BJ174" s="5"/>
    </row>
    <row r="175" spans="1:62" s="4" customForma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15"/>
      <c r="R175" s="10"/>
      <c r="S175" s="154"/>
      <c r="T175" s="5"/>
      <c r="U175" s="5"/>
      <c r="V175" s="5"/>
      <c r="W175" s="5"/>
      <c r="X175" s="9"/>
      <c r="Y175" s="9"/>
      <c r="Z175" s="154"/>
      <c r="AA175" s="5"/>
      <c r="AB175" s="5"/>
      <c r="AC175" s="5"/>
      <c r="AD175" s="5"/>
      <c r="AE175" s="9"/>
      <c r="AF175" s="9"/>
      <c r="AG175" s="154"/>
      <c r="AH175" s="5"/>
      <c r="AI175" s="5"/>
      <c r="AJ175" s="5"/>
      <c r="AK175" s="5"/>
      <c r="AL175" s="9"/>
      <c r="AM175" s="9"/>
      <c r="AN175" s="154"/>
      <c r="AO175" s="5"/>
      <c r="AP175" s="5"/>
      <c r="AQ175" s="5"/>
      <c r="AR175" s="9"/>
      <c r="AS175" s="9"/>
      <c r="AT175" s="9"/>
      <c r="AU175" s="154"/>
      <c r="AV175" s="9"/>
      <c r="AW175" s="9"/>
      <c r="AX175" s="9"/>
      <c r="AY175" s="9"/>
      <c r="AZ175" s="137"/>
      <c r="BA175" s="137"/>
      <c r="BB175" s="137"/>
      <c r="BC175" s="137"/>
      <c r="BD175" s="137"/>
      <c r="BE175" s="137"/>
      <c r="BF175" s="137"/>
      <c r="BG175" s="137"/>
      <c r="BH175" s="137"/>
      <c r="BI175" s="137"/>
      <c r="BJ175" s="5"/>
    </row>
    <row r="176" spans="1:62" s="4" customForma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15"/>
      <c r="R176" s="10"/>
      <c r="S176" s="154"/>
      <c r="T176" s="5"/>
      <c r="U176" s="5"/>
      <c r="V176" s="5"/>
      <c r="W176" s="5"/>
      <c r="X176" s="9"/>
      <c r="Y176" s="9"/>
      <c r="Z176" s="154"/>
      <c r="AA176" s="5"/>
      <c r="AB176" s="5"/>
      <c r="AC176" s="5"/>
      <c r="AD176" s="5"/>
      <c r="AE176" s="9"/>
      <c r="AF176" s="9"/>
      <c r="AG176" s="154"/>
      <c r="AH176" s="5"/>
      <c r="AI176" s="5"/>
      <c r="AJ176" s="5"/>
      <c r="AK176" s="5"/>
      <c r="AL176" s="9"/>
      <c r="AM176" s="9"/>
      <c r="AN176" s="154"/>
      <c r="AO176" s="5"/>
      <c r="AP176" s="5"/>
      <c r="AQ176" s="5"/>
      <c r="AR176" s="9"/>
      <c r="AS176" s="9"/>
      <c r="AT176" s="9"/>
      <c r="AU176" s="154"/>
      <c r="AV176" s="9"/>
      <c r="AW176" s="9"/>
      <c r="AX176" s="9"/>
      <c r="AY176" s="9"/>
      <c r="AZ176" s="137"/>
      <c r="BA176" s="137"/>
      <c r="BB176" s="137"/>
      <c r="BC176" s="137"/>
      <c r="BD176" s="137"/>
      <c r="BE176" s="137"/>
      <c r="BF176" s="137"/>
      <c r="BG176" s="137"/>
      <c r="BH176" s="137"/>
      <c r="BI176" s="137"/>
      <c r="BJ176" s="5"/>
    </row>
    <row r="177" spans="1:62" s="4" customForma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15"/>
      <c r="R177" s="10"/>
      <c r="S177" s="154"/>
      <c r="T177" s="5"/>
      <c r="U177" s="5"/>
      <c r="V177" s="5"/>
      <c r="W177" s="5"/>
      <c r="X177" s="9"/>
      <c r="Y177" s="9"/>
      <c r="Z177" s="154"/>
      <c r="AA177" s="5"/>
      <c r="AB177" s="5"/>
      <c r="AC177" s="5"/>
      <c r="AD177" s="5"/>
      <c r="AE177" s="9"/>
      <c r="AF177" s="9"/>
      <c r="AG177" s="154"/>
      <c r="AH177" s="5"/>
      <c r="AI177" s="5"/>
      <c r="AJ177" s="5"/>
      <c r="AK177" s="5"/>
      <c r="AL177" s="9"/>
      <c r="AM177" s="9"/>
      <c r="AN177" s="154"/>
      <c r="AO177" s="5"/>
      <c r="AP177" s="5"/>
      <c r="AQ177" s="5"/>
      <c r="AR177" s="9"/>
      <c r="AS177" s="9"/>
      <c r="AT177" s="9"/>
      <c r="AU177" s="154"/>
      <c r="AV177" s="9"/>
      <c r="AW177" s="9"/>
      <c r="AX177" s="9"/>
      <c r="AY177" s="9"/>
      <c r="AZ177" s="137"/>
      <c r="BA177" s="137"/>
      <c r="BB177" s="137"/>
      <c r="BC177" s="137"/>
      <c r="BD177" s="137"/>
      <c r="BE177" s="137"/>
      <c r="BF177" s="137"/>
      <c r="BG177" s="137"/>
      <c r="BH177" s="137"/>
      <c r="BI177" s="137"/>
      <c r="BJ177" s="5"/>
    </row>
    <row r="178" spans="1:62" s="4" customForma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15"/>
      <c r="R178" s="10"/>
      <c r="S178" s="154"/>
      <c r="T178" s="5"/>
      <c r="U178" s="5"/>
      <c r="V178" s="5"/>
      <c r="W178" s="5"/>
      <c r="X178" s="9"/>
      <c r="Y178" s="9"/>
      <c r="Z178" s="154"/>
      <c r="AA178" s="5"/>
      <c r="AB178" s="5"/>
      <c r="AC178" s="5"/>
      <c r="AD178" s="5"/>
      <c r="AE178" s="9"/>
      <c r="AF178" s="9"/>
      <c r="AG178" s="154"/>
      <c r="AH178" s="5"/>
      <c r="AI178" s="5"/>
      <c r="AJ178" s="5"/>
      <c r="AK178" s="5"/>
      <c r="AL178" s="9"/>
      <c r="AM178" s="9"/>
      <c r="AN178" s="154"/>
      <c r="AO178" s="5"/>
      <c r="AP178" s="5"/>
      <c r="AQ178" s="5"/>
      <c r="AR178" s="9"/>
      <c r="AS178" s="9"/>
      <c r="AT178" s="9"/>
      <c r="AU178" s="154"/>
      <c r="AV178" s="9"/>
      <c r="AW178" s="9"/>
      <c r="AX178" s="9"/>
      <c r="AY178" s="9"/>
      <c r="AZ178" s="137"/>
      <c r="BA178" s="137"/>
      <c r="BB178" s="137"/>
      <c r="BC178" s="137"/>
      <c r="BD178" s="137"/>
      <c r="BE178" s="137"/>
      <c r="BF178" s="137"/>
      <c r="BG178" s="137"/>
      <c r="BH178" s="137"/>
      <c r="BI178" s="137"/>
      <c r="BJ178" s="5"/>
    </row>
    <row r="179" spans="1:62" s="4" customForma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15"/>
      <c r="R179" s="10"/>
      <c r="S179" s="154"/>
      <c r="T179" s="5"/>
      <c r="U179" s="5"/>
      <c r="V179" s="5"/>
      <c r="W179" s="5"/>
      <c r="X179" s="9"/>
      <c r="Y179" s="9"/>
      <c r="Z179" s="154"/>
      <c r="AA179" s="5"/>
      <c r="AB179" s="5"/>
      <c r="AC179" s="5"/>
      <c r="AD179" s="5"/>
      <c r="AE179" s="9"/>
      <c r="AF179" s="9"/>
      <c r="AG179" s="154"/>
      <c r="AH179" s="5"/>
      <c r="AI179" s="5"/>
      <c r="AJ179" s="5"/>
      <c r="AK179" s="5"/>
      <c r="AL179" s="9"/>
      <c r="AM179" s="9"/>
      <c r="AN179" s="154"/>
      <c r="AO179" s="5"/>
      <c r="AP179" s="5"/>
      <c r="AQ179" s="5"/>
      <c r="AR179" s="9"/>
      <c r="AS179" s="9"/>
      <c r="AT179" s="9"/>
      <c r="AU179" s="154"/>
      <c r="AV179" s="9"/>
      <c r="AW179" s="9"/>
      <c r="AX179" s="9"/>
      <c r="AY179" s="9"/>
      <c r="AZ179" s="137"/>
      <c r="BA179" s="137"/>
      <c r="BB179" s="137"/>
      <c r="BC179" s="137"/>
      <c r="BD179" s="137"/>
      <c r="BE179" s="137"/>
      <c r="BF179" s="137"/>
      <c r="BG179" s="137"/>
      <c r="BH179" s="137"/>
      <c r="BI179" s="137"/>
      <c r="BJ179" s="5"/>
    </row>
    <row r="180" spans="1:62" s="4" customForma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15"/>
      <c r="R180" s="10"/>
      <c r="S180" s="154"/>
      <c r="T180" s="5"/>
      <c r="U180" s="5"/>
      <c r="V180" s="5"/>
      <c r="W180" s="5"/>
      <c r="X180" s="9"/>
      <c r="Y180" s="9"/>
      <c r="Z180" s="154"/>
      <c r="AA180" s="5"/>
      <c r="AB180" s="5"/>
      <c r="AC180" s="5"/>
      <c r="AD180" s="5"/>
      <c r="AE180" s="9"/>
      <c r="AF180" s="9"/>
      <c r="AG180" s="154"/>
      <c r="AH180" s="5"/>
      <c r="AI180" s="5"/>
      <c r="AJ180" s="5"/>
      <c r="AK180" s="5"/>
      <c r="AL180" s="9"/>
      <c r="AM180" s="9"/>
      <c r="AN180" s="154"/>
      <c r="AO180" s="5"/>
      <c r="AP180" s="5"/>
      <c r="AQ180" s="5"/>
      <c r="AR180" s="9"/>
      <c r="AS180" s="9"/>
      <c r="AT180" s="9"/>
      <c r="AU180" s="154"/>
      <c r="AV180" s="9"/>
      <c r="AW180" s="9"/>
      <c r="AX180" s="9"/>
      <c r="AY180" s="9"/>
      <c r="AZ180" s="137"/>
      <c r="BA180" s="137"/>
      <c r="BB180" s="137"/>
      <c r="BC180" s="137"/>
      <c r="BD180" s="137"/>
      <c r="BE180" s="137"/>
      <c r="BF180" s="137"/>
      <c r="BG180" s="137"/>
      <c r="BH180" s="137"/>
      <c r="BI180" s="137"/>
      <c r="BJ180" s="5"/>
    </row>
    <row r="181" spans="1:62" s="4" customForma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15"/>
      <c r="R181" s="10"/>
      <c r="S181" s="154"/>
      <c r="T181" s="5"/>
      <c r="U181" s="5"/>
      <c r="V181" s="5"/>
      <c r="W181" s="5"/>
      <c r="X181" s="9"/>
      <c r="Y181" s="9"/>
      <c r="Z181" s="154"/>
      <c r="AA181" s="5"/>
      <c r="AB181" s="5"/>
      <c r="AC181" s="5"/>
      <c r="AD181" s="5"/>
      <c r="AE181" s="9"/>
      <c r="AF181" s="9"/>
      <c r="AG181" s="154"/>
      <c r="AH181" s="5"/>
      <c r="AI181" s="5"/>
      <c r="AJ181" s="5"/>
      <c r="AK181" s="5"/>
      <c r="AL181" s="9"/>
      <c r="AM181" s="9"/>
      <c r="AN181" s="154"/>
      <c r="AO181" s="5"/>
      <c r="AP181" s="5"/>
      <c r="AQ181" s="5"/>
      <c r="AR181" s="9"/>
      <c r="AS181" s="9"/>
      <c r="AT181" s="9"/>
      <c r="AU181" s="154"/>
      <c r="AV181" s="9"/>
      <c r="AW181" s="9"/>
      <c r="AX181" s="9"/>
      <c r="AY181" s="9"/>
      <c r="AZ181" s="137"/>
      <c r="BA181" s="137"/>
      <c r="BB181" s="137"/>
      <c r="BC181" s="137"/>
      <c r="BD181" s="137"/>
      <c r="BE181" s="137"/>
      <c r="BF181" s="137"/>
      <c r="BG181" s="137"/>
      <c r="BH181" s="137"/>
      <c r="BI181" s="137"/>
      <c r="BJ181" s="5"/>
    </row>
    <row r="182" spans="1:62" s="4" customForma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15"/>
      <c r="R182" s="10"/>
      <c r="S182" s="154"/>
      <c r="T182" s="5"/>
      <c r="U182" s="5"/>
      <c r="V182" s="5"/>
      <c r="W182" s="5"/>
      <c r="X182" s="9"/>
      <c r="Y182" s="9"/>
      <c r="Z182" s="154"/>
      <c r="AA182" s="5"/>
      <c r="AB182" s="5"/>
      <c r="AC182" s="5"/>
      <c r="AD182" s="5"/>
      <c r="AE182" s="9"/>
      <c r="AF182" s="9"/>
      <c r="AG182" s="154"/>
      <c r="AH182" s="5"/>
      <c r="AI182" s="5"/>
      <c r="AJ182" s="5"/>
      <c r="AK182" s="5"/>
      <c r="AL182" s="9"/>
      <c r="AM182" s="9"/>
      <c r="AN182" s="154"/>
      <c r="AO182" s="5"/>
      <c r="AP182" s="5"/>
      <c r="AQ182" s="5"/>
      <c r="AR182" s="9"/>
      <c r="AS182" s="9"/>
      <c r="AT182" s="9"/>
      <c r="AU182" s="154"/>
      <c r="AV182" s="9"/>
      <c r="AW182" s="9"/>
      <c r="AX182" s="9"/>
      <c r="AY182" s="9"/>
      <c r="AZ182" s="137"/>
      <c r="BA182" s="137"/>
      <c r="BB182" s="137"/>
      <c r="BC182" s="137"/>
      <c r="BD182" s="137"/>
      <c r="BE182" s="137"/>
      <c r="BF182" s="137"/>
      <c r="BG182" s="137"/>
      <c r="BH182" s="137"/>
      <c r="BI182" s="137"/>
      <c r="BJ182" s="5"/>
    </row>
    <row r="183" spans="1:62" s="4" customForma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15"/>
      <c r="R183" s="10"/>
      <c r="S183" s="154"/>
      <c r="T183" s="5"/>
      <c r="U183" s="5"/>
      <c r="V183" s="5"/>
      <c r="W183" s="5"/>
      <c r="X183" s="9"/>
      <c r="Y183" s="9"/>
      <c r="Z183" s="154"/>
      <c r="AA183" s="5"/>
      <c r="AB183" s="5"/>
      <c r="AC183" s="5"/>
      <c r="AD183" s="5"/>
      <c r="AE183" s="9"/>
      <c r="AF183" s="9"/>
      <c r="AG183" s="154"/>
      <c r="AH183" s="5"/>
      <c r="AI183" s="5"/>
      <c r="AJ183" s="5"/>
      <c r="AK183" s="5"/>
      <c r="AL183" s="9"/>
      <c r="AM183" s="9"/>
      <c r="AN183" s="154"/>
      <c r="AO183" s="5"/>
      <c r="AP183" s="5"/>
      <c r="AQ183" s="5"/>
      <c r="AR183" s="9"/>
      <c r="AS183" s="9"/>
      <c r="AT183" s="9"/>
      <c r="AU183" s="154"/>
      <c r="AV183" s="9"/>
      <c r="AW183" s="9"/>
      <c r="AX183" s="9"/>
      <c r="AY183" s="9"/>
      <c r="AZ183" s="137"/>
      <c r="BA183" s="137"/>
      <c r="BB183" s="137"/>
      <c r="BC183" s="137"/>
      <c r="BD183" s="137"/>
      <c r="BE183" s="137"/>
      <c r="BF183" s="137"/>
      <c r="BG183" s="137"/>
      <c r="BH183" s="137"/>
      <c r="BI183" s="137"/>
      <c r="BJ183" s="5"/>
    </row>
    <row r="184" spans="1:62" s="4" customForma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15"/>
      <c r="R184" s="10"/>
      <c r="S184" s="154"/>
      <c r="T184" s="5"/>
      <c r="U184" s="5"/>
      <c r="V184" s="5"/>
      <c r="W184" s="5"/>
      <c r="X184" s="9"/>
      <c r="Y184" s="9"/>
      <c r="Z184" s="154"/>
      <c r="AA184" s="5"/>
      <c r="AB184" s="5"/>
      <c r="AC184" s="5"/>
      <c r="AD184" s="5"/>
      <c r="AE184" s="9"/>
      <c r="AF184" s="9"/>
      <c r="AG184" s="154"/>
      <c r="AH184" s="5"/>
      <c r="AI184" s="5"/>
      <c r="AJ184" s="5"/>
      <c r="AK184" s="5"/>
      <c r="AL184" s="9"/>
      <c r="AM184" s="9"/>
      <c r="AN184" s="154"/>
      <c r="AO184" s="5"/>
      <c r="AP184" s="5"/>
      <c r="AQ184" s="5"/>
      <c r="AR184" s="9"/>
      <c r="AS184" s="9"/>
      <c r="AT184" s="9"/>
      <c r="AU184" s="154"/>
      <c r="AV184" s="9"/>
      <c r="AW184" s="9"/>
      <c r="AX184" s="9"/>
      <c r="AY184" s="9"/>
      <c r="AZ184" s="137"/>
      <c r="BA184" s="137"/>
      <c r="BB184" s="137"/>
      <c r="BC184" s="137"/>
      <c r="BD184" s="137"/>
      <c r="BE184" s="137"/>
      <c r="BF184" s="137"/>
      <c r="BG184" s="137"/>
      <c r="BH184" s="137"/>
      <c r="BI184" s="137"/>
      <c r="BJ184" s="5"/>
    </row>
    <row r="185" spans="1:62" s="4" customForma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15"/>
      <c r="R185" s="10"/>
      <c r="S185" s="154"/>
      <c r="T185" s="5"/>
      <c r="U185" s="5"/>
      <c r="V185" s="5"/>
      <c r="W185" s="5"/>
      <c r="X185" s="9"/>
      <c r="Y185" s="9"/>
      <c r="Z185" s="154"/>
      <c r="AA185" s="5"/>
      <c r="AB185" s="5"/>
      <c r="AC185" s="5"/>
      <c r="AD185" s="5"/>
      <c r="AE185" s="9"/>
      <c r="AF185" s="9"/>
      <c r="AG185" s="154"/>
      <c r="AH185" s="5"/>
      <c r="AI185" s="5"/>
      <c r="AJ185" s="5"/>
      <c r="AK185" s="5"/>
      <c r="AL185" s="9"/>
      <c r="AM185" s="9"/>
      <c r="AN185" s="154"/>
      <c r="AO185" s="5"/>
      <c r="AP185" s="5"/>
      <c r="AQ185" s="5"/>
      <c r="AR185" s="9"/>
      <c r="AS185" s="9"/>
      <c r="AT185" s="9"/>
      <c r="AU185" s="154"/>
      <c r="AV185" s="9"/>
      <c r="AW185" s="9"/>
      <c r="AX185" s="9"/>
      <c r="AY185" s="9"/>
      <c r="AZ185" s="137"/>
      <c r="BA185" s="137"/>
      <c r="BB185" s="137"/>
      <c r="BC185" s="137"/>
      <c r="BD185" s="137"/>
      <c r="BE185" s="137"/>
      <c r="BF185" s="137"/>
      <c r="BG185" s="137"/>
      <c r="BH185" s="137"/>
      <c r="BI185" s="137"/>
      <c r="BJ185" s="5"/>
    </row>
    <row r="186" spans="1:62" s="4" customForma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15"/>
      <c r="R186" s="10"/>
      <c r="S186" s="154"/>
      <c r="T186" s="5"/>
      <c r="U186" s="5"/>
      <c r="V186" s="5"/>
      <c r="W186" s="5"/>
      <c r="X186" s="9"/>
      <c r="Y186" s="9"/>
      <c r="Z186" s="154"/>
      <c r="AA186" s="5"/>
      <c r="AB186" s="5"/>
      <c r="AC186" s="5"/>
      <c r="AD186" s="5"/>
      <c r="AE186" s="9"/>
      <c r="AF186" s="9"/>
      <c r="AG186" s="154"/>
      <c r="AH186" s="5"/>
      <c r="AI186" s="5"/>
      <c r="AJ186" s="5"/>
      <c r="AK186" s="5"/>
      <c r="AL186" s="9"/>
      <c r="AM186" s="9"/>
      <c r="AN186" s="154"/>
      <c r="AO186" s="5"/>
      <c r="AP186" s="5"/>
      <c r="AQ186" s="5"/>
      <c r="AR186" s="9"/>
      <c r="AS186" s="9"/>
      <c r="AT186" s="9"/>
      <c r="AU186" s="154"/>
      <c r="AV186" s="9"/>
      <c r="AW186" s="9"/>
      <c r="AX186" s="9"/>
      <c r="AY186" s="9"/>
      <c r="AZ186" s="137"/>
      <c r="BA186" s="137"/>
      <c r="BB186" s="137"/>
      <c r="BC186" s="137"/>
      <c r="BD186" s="137"/>
      <c r="BE186" s="137"/>
      <c r="BF186" s="137"/>
      <c r="BG186" s="137"/>
      <c r="BH186" s="137"/>
      <c r="BI186" s="137"/>
      <c r="BJ186" s="5"/>
    </row>
    <row r="187" spans="1:62" s="4" customForma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15"/>
      <c r="R187" s="10"/>
      <c r="S187" s="154"/>
      <c r="T187" s="5"/>
      <c r="U187" s="5"/>
      <c r="V187" s="5"/>
      <c r="W187" s="5"/>
      <c r="X187" s="9"/>
      <c r="Y187" s="9"/>
      <c r="Z187" s="154"/>
      <c r="AA187" s="5"/>
      <c r="AB187" s="5"/>
      <c r="AC187" s="5"/>
      <c r="AD187" s="5"/>
      <c r="AE187" s="9"/>
      <c r="AF187" s="9"/>
      <c r="AG187" s="154"/>
      <c r="AH187" s="5"/>
      <c r="AI187" s="5"/>
      <c r="AJ187" s="5"/>
      <c r="AK187" s="5"/>
      <c r="AL187" s="9"/>
      <c r="AM187" s="9"/>
      <c r="AN187" s="154"/>
      <c r="AO187" s="5"/>
      <c r="AP187" s="5"/>
      <c r="AQ187" s="5"/>
      <c r="AR187" s="9"/>
      <c r="AS187" s="9"/>
      <c r="AT187" s="9"/>
      <c r="AU187" s="154"/>
      <c r="AV187" s="9"/>
      <c r="AW187" s="9"/>
      <c r="AX187" s="9"/>
      <c r="AY187" s="9"/>
      <c r="AZ187" s="12"/>
      <c r="BA187" s="9"/>
      <c r="BB187" s="9"/>
      <c r="BC187" s="9"/>
      <c r="BD187" s="9"/>
      <c r="BE187" s="9"/>
      <c r="BF187" s="9"/>
      <c r="BG187" s="139"/>
      <c r="BH187" s="5"/>
      <c r="BI187" s="5"/>
      <c r="BJ187" s="5"/>
    </row>
    <row r="188" spans="1:62" s="4" customForma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15"/>
      <c r="R188" s="10"/>
      <c r="S188" s="154"/>
      <c r="T188" s="5"/>
      <c r="U188" s="5"/>
      <c r="V188" s="5"/>
      <c r="W188" s="5"/>
      <c r="X188" s="9"/>
      <c r="Y188" s="9"/>
      <c r="Z188" s="154"/>
      <c r="AA188" s="5"/>
      <c r="AB188" s="5"/>
      <c r="AC188" s="5"/>
      <c r="AD188" s="5"/>
      <c r="AE188" s="9"/>
      <c r="AF188" s="9"/>
      <c r="AG188" s="154"/>
      <c r="AH188" s="5"/>
      <c r="AI188" s="5"/>
      <c r="AJ188" s="5"/>
      <c r="AK188" s="5"/>
      <c r="AL188" s="9"/>
      <c r="AM188" s="9"/>
      <c r="AN188" s="154"/>
      <c r="AO188" s="5"/>
      <c r="AP188" s="5"/>
      <c r="AQ188" s="5"/>
      <c r="AR188" s="9"/>
      <c r="AS188" s="9"/>
      <c r="AT188" s="9"/>
      <c r="AU188" s="154"/>
      <c r="AV188" s="9"/>
      <c r="AW188" s="9"/>
      <c r="AX188" s="9"/>
      <c r="AY188" s="9"/>
      <c r="AZ188" s="12"/>
      <c r="BA188" s="9"/>
      <c r="BB188" s="9"/>
      <c r="BC188" s="9"/>
      <c r="BD188" s="9"/>
      <c r="BE188" s="9"/>
      <c r="BF188" s="9"/>
      <c r="BG188" s="13"/>
      <c r="BH188" s="5"/>
      <c r="BI188" s="5"/>
      <c r="BJ188" s="5"/>
    </row>
    <row r="189" spans="1:62" s="4" customForma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15"/>
      <c r="R189" s="10"/>
      <c r="S189" s="154"/>
      <c r="T189" s="5"/>
      <c r="U189" s="5"/>
      <c r="V189" s="5"/>
      <c r="W189" s="5"/>
      <c r="X189" s="9"/>
      <c r="Y189" s="9"/>
      <c r="Z189" s="154"/>
      <c r="AA189" s="5"/>
      <c r="AB189" s="5"/>
      <c r="AC189" s="5"/>
      <c r="AD189" s="5"/>
      <c r="AE189" s="9"/>
      <c r="AF189" s="9"/>
      <c r="AG189" s="154"/>
      <c r="AH189" s="5"/>
      <c r="AI189" s="5"/>
      <c r="AJ189" s="5"/>
      <c r="AK189" s="5"/>
      <c r="AL189" s="9"/>
      <c r="AM189" s="9"/>
      <c r="AN189" s="154"/>
      <c r="AO189" s="5"/>
      <c r="AP189" s="5"/>
      <c r="AQ189" s="5"/>
      <c r="AR189" s="9"/>
      <c r="AS189" s="9"/>
      <c r="AT189" s="9"/>
      <c r="AU189" s="154"/>
      <c r="AV189" s="9"/>
      <c r="AW189" s="9"/>
      <c r="AX189" s="9"/>
      <c r="AY189" s="9"/>
      <c r="AZ189" s="12"/>
      <c r="BA189" s="9"/>
      <c r="BB189" s="9"/>
      <c r="BC189" s="9"/>
      <c r="BD189" s="9"/>
      <c r="BE189" s="9"/>
      <c r="BF189" s="9"/>
      <c r="BG189" s="13"/>
      <c r="BH189" s="5"/>
      <c r="BI189" s="5"/>
      <c r="BJ189" s="5"/>
    </row>
    <row r="190" spans="1:62" s="4" customForma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15"/>
      <c r="R190" s="10"/>
      <c r="S190" s="154"/>
      <c r="T190" s="5"/>
      <c r="U190" s="5"/>
      <c r="V190" s="5"/>
      <c r="W190" s="5"/>
      <c r="X190" s="9"/>
      <c r="Y190" s="9"/>
      <c r="Z190" s="154"/>
      <c r="AA190" s="5"/>
      <c r="AB190" s="5"/>
      <c r="AC190" s="5"/>
      <c r="AD190" s="5"/>
      <c r="AE190" s="9"/>
      <c r="AF190" s="9"/>
      <c r="AG190" s="154"/>
      <c r="AH190" s="5"/>
      <c r="AI190" s="5"/>
      <c r="AJ190" s="5"/>
      <c r="AK190" s="5"/>
      <c r="AL190" s="9"/>
      <c r="AM190" s="9"/>
      <c r="AN190" s="154"/>
      <c r="AO190" s="5"/>
      <c r="AP190" s="5"/>
      <c r="AQ190" s="5"/>
      <c r="AR190" s="9"/>
      <c r="AS190" s="9"/>
      <c r="AT190" s="9"/>
      <c r="AU190" s="154"/>
      <c r="AV190" s="9"/>
      <c r="AW190" s="9"/>
      <c r="AX190" s="9"/>
      <c r="AY190" s="9"/>
      <c r="AZ190" s="12"/>
      <c r="BA190" s="9"/>
      <c r="BB190" s="9"/>
      <c r="BC190" s="9"/>
      <c r="BD190" s="9"/>
      <c r="BE190" s="9"/>
      <c r="BF190" s="9"/>
      <c r="BG190" s="13"/>
      <c r="BH190" s="5"/>
      <c r="BI190" s="5"/>
      <c r="BJ190" s="5"/>
    </row>
    <row r="191" spans="1:62" s="4" customForma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15"/>
      <c r="R191" s="10"/>
      <c r="S191" s="154"/>
      <c r="T191" s="5"/>
      <c r="U191" s="5"/>
      <c r="V191" s="5"/>
      <c r="W191" s="5"/>
      <c r="X191" s="9"/>
      <c r="Y191" s="9"/>
      <c r="Z191" s="154"/>
      <c r="AA191" s="5"/>
      <c r="AB191" s="5"/>
      <c r="AC191" s="5"/>
      <c r="AD191" s="5"/>
      <c r="AE191" s="9"/>
      <c r="AF191" s="9"/>
      <c r="AG191" s="154"/>
      <c r="AH191" s="5"/>
      <c r="AI191" s="5"/>
      <c r="AJ191" s="5"/>
      <c r="AK191" s="5"/>
      <c r="AL191" s="9"/>
      <c r="AM191" s="9"/>
      <c r="AN191" s="154"/>
      <c r="AO191" s="5"/>
      <c r="AP191" s="5"/>
      <c r="AQ191" s="5"/>
      <c r="AR191" s="9"/>
      <c r="AS191" s="9"/>
      <c r="AT191" s="9"/>
      <c r="AU191" s="154"/>
      <c r="AV191" s="9"/>
      <c r="AW191" s="9"/>
      <c r="AX191" s="9"/>
      <c r="AY191" s="9"/>
      <c r="AZ191" s="12"/>
      <c r="BA191" s="9"/>
      <c r="BB191" s="9"/>
      <c r="BC191" s="9"/>
      <c r="BD191" s="9"/>
      <c r="BE191" s="9"/>
      <c r="BF191" s="9"/>
      <c r="BG191" s="13"/>
      <c r="BH191" s="5"/>
      <c r="BI191" s="5"/>
      <c r="BJ191" s="5"/>
    </row>
    <row r="192" spans="1:62" s="4" customForma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5"/>
      <c r="R192" s="10"/>
      <c r="S192" s="154"/>
      <c r="T192" s="5"/>
      <c r="U192" s="5"/>
      <c r="V192" s="5"/>
      <c r="W192" s="5"/>
      <c r="X192" s="9"/>
      <c r="Y192" s="9"/>
      <c r="Z192" s="154"/>
      <c r="AA192" s="5"/>
      <c r="AB192" s="5"/>
      <c r="AC192" s="5"/>
      <c r="AD192" s="5"/>
      <c r="AE192" s="9"/>
      <c r="AF192" s="9"/>
      <c r="AG192" s="154"/>
      <c r="AH192" s="5"/>
      <c r="AI192" s="5"/>
      <c r="AJ192" s="5"/>
      <c r="AK192" s="5"/>
      <c r="AL192" s="9"/>
      <c r="AM192" s="9"/>
      <c r="AN192" s="154"/>
      <c r="AO192" s="5"/>
      <c r="AP192" s="5"/>
      <c r="AQ192" s="5"/>
      <c r="AR192" s="9"/>
      <c r="AS192" s="9"/>
      <c r="AT192" s="9"/>
      <c r="AU192" s="154"/>
      <c r="AV192" s="9"/>
      <c r="AW192" s="9"/>
      <c r="AX192" s="9"/>
      <c r="AY192" s="9"/>
      <c r="AZ192" s="12"/>
      <c r="BA192" s="9"/>
      <c r="BB192" s="9"/>
      <c r="BC192" s="9"/>
      <c r="BD192" s="9"/>
      <c r="BE192" s="9"/>
      <c r="BF192" s="9"/>
      <c r="BG192" s="13"/>
      <c r="BH192" s="5"/>
      <c r="BI192" s="5"/>
      <c r="BJ192" s="5"/>
    </row>
    <row r="193" spans="1:62" s="4" customForma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5"/>
      <c r="R193" s="10"/>
      <c r="S193" s="154"/>
      <c r="T193" s="5"/>
      <c r="U193" s="5"/>
      <c r="V193" s="5"/>
      <c r="W193" s="5"/>
      <c r="X193" s="9"/>
      <c r="Y193" s="9"/>
      <c r="Z193" s="154"/>
      <c r="AA193" s="5"/>
      <c r="AB193" s="5"/>
      <c r="AC193" s="5"/>
      <c r="AD193" s="5"/>
      <c r="AE193" s="9"/>
      <c r="AF193" s="9"/>
      <c r="AG193" s="154"/>
      <c r="AH193" s="5"/>
      <c r="AI193" s="5"/>
      <c r="AJ193" s="5"/>
      <c r="AK193" s="5"/>
      <c r="AL193" s="9"/>
      <c r="AM193" s="9"/>
      <c r="AN193" s="154"/>
      <c r="AO193" s="5"/>
      <c r="AP193" s="5"/>
      <c r="AQ193" s="5"/>
      <c r="AR193" s="9"/>
      <c r="AS193" s="9"/>
      <c r="AT193" s="9"/>
      <c r="AU193" s="154"/>
      <c r="AV193" s="9"/>
      <c r="AW193" s="9"/>
      <c r="AX193" s="9"/>
      <c r="AY193" s="9"/>
      <c r="AZ193" s="12"/>
      <c r="BA193" s="9"/>
      <c r="BB193" s="9"/>
      <c r="BC193" s="9"/>
      <c r="BD193" s="9"/>
      <c r="BE193" s="9"/>
      <c r="BF193" s="9"/>
      <c r="BG193" s="13"/>
      <c r="BH193" s="5"/>
      <c r="BI193" s="5"/>
      <c r="BJ193" s="5"/>
    </row>
    <row r="194" spans="1:62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16"/>
      <c r="T194" s="3"/>
      <c r="U194" s="3"/>
      <c r="V194" s="3"/>
      <c r="W194" s="3"/>
      <c r="AA194" s="3"/>
      <c r="AB194" s="3"/>
      <c r="AC194" s="3"/>
      <c r="AD194" s="3"/>
      <c r="AH194" s="3"/>
      <c r="AI194" s="3"/>
      <c r="AJ194" s="3"/>
      <c r="AK194" s="3"/>
      <c r="AO194" s="3"/>
      <c r="AP194" s="3"/>
      <c r="AQ194" s="3"/>
      <c r="BH194" s="3"/>
      <c r="BI194" s="3"/>
    </row>
    <row r="195" spans="1:62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16"/>
      <c r="T195" s="3"/>
      <c r="U195" s="3"/>
      <c r="V195" s="3"/>
      <c r="W195" s="3"/>
      <c r="AA195" s="3"/>
      <c r="AB195" s="3"/>
      <c r="AC195" s="3"/>
      <c r="AD195" s="3"/>
      <c r="AH195" s="3"/>
      <c r="AI195" s="3"/>
      <c r="AJ195" s="3"/>
      <c r="AK195" s="3"/>
      <c r="AO195" s="3"/>
      <c r="AP195" s="3"/>
      <c r="AQ195" s="3"/>
      <c r="BH195" s="3"/>
      <c r="BI195" s="3"/>
    </row>
    <row r="196" spans="1:62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16"/>
      <c r="T196" s="3"/>
      <c r="U196" s="3"/>
      <c r="V196" s="3"/>
      <c r="W196" s="3"/>
      <c r="AA196" s="3"/>
      <c r="AB196" s="3"/>
      <c r="AC196" s="3"/>
      <c r="AD196" s="3"/>
      <c r="AH196" s="3"/>
      <c r="AI196" s="3"/>
      <c r="AJ196" s="3"/>
      <c r="AK196" s="3"/>
      <c r="AO196" s="3"/>
      <c r="AP196" s="3"/>
      <c r="AQ196" s="3"/>
      <c r="BH196" s="3"/>
      <c r="BI196" s="3"/>
    </row>
  </sheetData>
  <mergeCells count="35">
    <mergeCell ref="B61:C61"/>
    <mergeCell ref="B21:C21"/>
    <mergeCell ref="B49:C49"/>
    <mergeCell ref="B50:C50"/>
    <mergeCell ref="B56:C56"/>
    <mergeCell ref="B57:C57"/>
    <mergeCell ref="D65:G65"/>
    <mergeCell ref="BH65:BI65"/>
    <mergeCell ref="BH20:BI20"/>
    <mergeCell ref="BH48:BI48"/>
    <mergeCell ref="BH55:BI55"/>
    <mergeCell ref="BH59:BI59"/>
    <mergeCell ref="D60:G60"/>
    <mergeCell ref="BH60:BI60"/>
    <mergeCell ref="BK1:BK3"/>
    <mergeCell ref="BJ4:BK4"/>
    <mergeCell ref="BJ1:BJ3"/>
    <mergeCell ref="A1:A2"/>
    <mergeCell ref="B1:B2"/>
    <mergeCell ref="C1:C2"/>
    <mergeCell ref="AU1:BF1"/>
    <mergeCell ref="BH1:BI2"/>
    <mergeCell ref="D1:G2"/>
    <mergeCell ref="J1:R2"/>
    <mergeCell ref="S2:Y2"/>
    <mergeCell ref="Z2:AB2"/>
    <mergeCell ref="B4:C4"/>
    <mergeCell ref="H1:I2"/>
    <mergeCell ref="S1:AB1"/>
    <mergeCell ref="AG1:AP1"/>
    <mergeCell ref="AU2:AW2"/>
    <mergeCell ref="AG2:AI2"/>
    <mergeCell ref="AN2:AP2"/>
    <mergeCell ref="B5:C5"/>
    <mergeCell ref="BH47:BI47"/>
  </mergeCells>
  <phoneticPr fontId="6" type="noConversion"/>
  <pageMargins left="0.25" right="0.25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Уч. план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Мальцева Наталия Сергеевна</cp:lastModifiedBy>
  <cp:lastPrinted>2023-01-25T08:42:33Z</cp:lastPrinted>
  <dcterms:created xsi:type="dcterms:W3CDTF">2019-03-19T09:31:24Z</dcterms:created>
  <dcterms:modified xsi:type="dcterms:W3CDTF">2024-02-14T14:04:09Z</dcterms:modified>
</cp:coreProperties>
</file>