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020"/>
  </bookViews>
  <sheets>
    <sheet name="Уч. план" sheetId="5" r:id="rId1"/>
  </sheets>
  <calcPr calcId="145621"/>
</workbook>
</file>

<file path=xl/calcChain.xml><?xml version="1.0" encoding="utf-8"?>
<calcChain xmlns="http://schemas.openxmlformats.org/spreadsheetml/2006/main">
  <c r="AF57" i="5" l="1"/>
  <c r="AG57" i="5"/>
  <c r="AH57" i="5"/>
  <c r="AI57" i="5"/>
  <c r="AJ57" i="5"/>
  <c r="AK57" i="5"/>
  <c r="AL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P54" i="5"/>
  <c r="P55" i="5"/>
  <c r="O54" i="5"/>
  <c r="O55" i="5"/>
  <c r="N54" i="5"/>
  <c r="N55" i="5"/>
  <c r="M54" i="5"/>
  <c r="L54" i="5" s="1"/>
  <c r="M55" i="5"/>
  <c r="L55" i="5" s="1"/>
  <c r="I54" i="5"/>
  <c r="I55" i="5"/>
  <c r="P53" i="5"/>
  <c r="O53" i="5"/>
  <c r="O57" i="5" s="1"/>
  <c r="N53" i="5"/>
  <c r="N57" i="5" s="1"/>
  <c r="M53" i="5"/>
  <c r="M57" i="5" s="1"/>
  <c r="I53" i="5"/>
  <c r="AY57" i="5"/>
  <c r="AX57" i="5"/>
  <c r="AW57" i="5"/>
  <c r="AT57" i="5"/>
  <c r="AR57" i="5"/>
  <c r="AQ57" i="5"/>
  <c r="AP57" i="5"/>
  <c r="AO57" i="5"/>
  <c r="AS55" i="5"/>
  <c r="Q55" i="5" s="1"/>
  <c r="AS54" i="5"/>
  <c r="Q54" i="5" s="1"/>
  <c r="K54" i="5" s="1"/>
  <c r="J54" i="5" s="1"/>
  <c r="AS53" i="5"/>
  <c r="Q53" i="5" s="1"/>
  <c r="I57" i="5" l="1"/>
  <c r="P57" i="5"/>
  <c r="Q57" i="5"/>
  <c r="K55" i="5"/>
  <c r="L53" i="5"/>
  <c r="K53" i="5" s="1"/>
  <c r="J53" i="5" s="1"/>
  <c r="H53" i="5" s="1"/>
  <c r="H57" i="5" s="1"/>
  <c r="J55" i="5"/>
  <c r="AS57" i="5"/>
  <c r="K57" i="5" l="1"/>
  <c r="L57" i="5"/>
  <c r="J57" i="5"/>
  <c r="Q33" i="5" l="1"/>
  <c r="P33" i="5"/>
  <c r="O33" i="5"/>
  <c r="N33" i="5"/>
  <c r="M33" i="5"/>
  <c r="I33" i="5"/>
  <c r="Q32" i="5"/>
  <c r="P32" i="5"/>
  <c r="O32" i="5"/>
  <c r="N32" i="5"/>
  <c r="M32" i="5"/>
  <c r="I32" i="5"/>
  <c r="L32" i="5" l="1"/>
  <c r="K32" i="5" s="1"/>
  <c r="J32" i="5" s="1"/>
  <c r="H32" i="5" s="1"/>
  <c r="L33" i="5"/>
  <c r="K33" i="5" s="1"/>
  <c r="J33" i="5" s="1"/>
  <c r="H33" i="5" s="1"/>
  <c r="AE47" i="5" l="1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P49" i="5" l="1"/>
  <c r="O49" i="5"/>
  <c r="N49" i="5"/>
  <c r="M49" i="5"/>
  <c r="L49" i="5" l="1"/>
  <c r="K49" i="5" s="1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G36" i="5"/>
  <c r="Q21" i="5"/>
  <c r="P21" i="5"/>
  <c r="O21" i="5"/>
  <c r="N21" i="5"/>
  <c r="M21" i="5"/>
  <c r="I21" i="5"/>
  <c r="M46" i="5"/>
  <c r="N46" i="5"/>
  <c r="O46" i="5"/>
  <c r="N41" i="5"/>
  <c r="N42" i="5"/>
  <c r="N43" i="5"/>
  <c r="N44" i="5"/>
  <c r="N45" i="5"/>
  <c r="M41" i="5"/>
  <c r="M42" i="5"/>
  <c r="M43" i="5"/>
  <c r="M44" i="5"/>
  <c r="M45" i="5"/>
  <c r="O40" i="5"/>
  <c r="N40" i="5"/>
  <c r="M40" i="5"/>
  <c r="Q46" i="5"/>
  <c r="Q45" i="5"/>
  <c r="Q44" i="5"/>
  <c r="Q42" i="5"/>
  <c r="Q41" i="5"/>
  <c r="Q17" i="5"/>
  <c r="Q18" i="5"/>
  <c r="Q19" i="5"/>
  <c r="Q20" i="5"/>
  <c r="Q22" i="5"/>
  <c r="Q23" i="5"/>
  <c r="Q24" i="5"/>
  <c r="Q25" i="5"/>
  <c r="Q26" i="5"/>
  <c r="Q27" i="5"/>
  <c r="Q28" i="5"/>
  <c r="Q29" i="5"/>
  <c r="Q30" i="5"/>
  <c r="Q31" i="5"/>
  <c r="Q34" i="5"/>
  <c r="Q35" i="5"/>
  <c r="Q16" i="5"/>
  <c r="Q7" i="5"/>
  <c r="Q8" i="5"/>
  <c r="Q9" i="5"/>
  <c r="Q10" i="5"/>
  <c r="Q11" i="5"/>
  <c r="Q12" i="5"/>
  <c r="Q13" i="5"/>
  <c r="M50" i="5"/>
  <c r="N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G50" i="5"/>
  <c r="I49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G47" i="5"/>
  <c r="P45" i="5"/>
  <c r="O45" i="5"/>
  <c r="I45" i="5"/>
  <c r="P44" i="5"/>
  <c r="O44" i="5"/>
  <c r="I44" i="5"/>
  <c r="P43" i="5"/>
  <c r="O43" i="5"/>
  <c r="I43" i="5"/>
  <c r="Q36" i="5" l="1"/>
  <c r="L46" i="5"/>
  <c r="K46" i="5" s="1"/>
  <c r="Q47" i="5"/>
  <c r="L40" i="5"/>
  <c r="K40" i="5" s="1"/>
  <c r="L43" i="5"/>
  <c r="K43" i="5" s="1"/>
  <c r="J43" i="5" s="1"/>
  <c r="H43" i="5" s="1"/>
  <c r="L45" i="5"/>
  <c r="K45" i="5" s="1"/>
  <c r="J45" i="5" s="1"/>
  <c r="H45" i="5" s="1"/>
  <c r="J49" i="5"/>
  <c r="L21" i="5"/>
  <c r="K21" i="5" s="1"/>
  <c r="J21" i="5" s="1"/>
  <c r="H21" i="5" s="1"/>
  <c r="N47" i="5"/>
  <c r="L44" i="5"/>
  <c r="K44" i="5" s="1"/>
  <c r="J44" i="5" s="1"/>
  <c r="H44" i="5" s="1"/>
  <c r="M47" i="5"/>
  <c r="P40" i="5"/>
  <c r="P41" i="5"/>
  <c r="P42" i="5"/>
  <c r="O41" i="5"/>
  <c r="L41" i="5" s="1"/>
  <c r="K41" i="5" s="1"/>
  <c r="I41" i="5"/>
  <c r="I25" i="5"/>
  <c r="T14" i="5"/>
  <c r="T37" i="5" s="1"/>
  <c r="U14" i="5"/>
  <c r="U37" i="5" s="1"/>
  <c r="V14" i="5"/>
  <c r="V37" i="5" s="1"/>
  <c r="W14" i="5"/>
  <c r="W37" i="5" s="1"/>
  <c r="X14" i="5"/>
  <c r="X37" i="5" s="1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S14" i="5"/>
  <c r="S37" i="5" s="1"/>
  <c r="G14" i="5"/>
  <c r="J41" i="5" l="1"/>
  <c r="H41" i="5" s="1"/>
  <c r="I13" i="5"/>
  <c r="N13" i="5"/>
  <c r="O13" i="5"/>
  <c r="M13" i="5"/>
  <c r="P13" i="5"/>
  <c r="O50" i="5"/>
  <c r="I50" i="5"/>
  <c r="O42" i="5"/>
  <c r="L42" i="5" s="1"/>
  <c r="K42" i="5" s="1"/>
  <c r="J42" i="5" s="1"/>
  <c r="H42" i="5" s="1"/>
  <c r="P29" i="5"/>
  <c r="P30" i="5"/>
  <c r="P31" i="5"/>
  <c r="P34" i="5"/>
  <c r="P35" i="5"/>
  <c r="P28" i="5"/>
  <c r="P24" i="5"/>
  <c r="P18" i="5"/>
  <c r="P16" i="5"/>
  <c r="O29" i="5"/>
  <c r="O30" i="5"/>
  <c r="O31" i="5"/>
  <c r="O34" i="5"/>
  <c r="O35" i="5"/>
  <c r="O28" i="5"/>
  <c r="O24" i="5"/>
  <c r="O18" i="5"/>
  <c r="O16" i="5"/>
  <c r="M18" i="5"/>
  <c r="M16" i="5"/>
  <c r="P11" i="5"/>
  <c r="P9" i="5"/>
  <c r="P8" i="5"/>
  <c r="P7" i="5"/>
  <c r="O8" i="5"/>
  <c r="N9" i="5"/>
  <c r="M9" i="5"/>
  <c r="M8" i="5"/>
  <c r="M7" i="5"/>
  <c r="I28" i="5"/>
  <c r="I31" i="5"/>
  <c r="I16" i="5"/>
  <c r="I24" i="5"/>
  <c r="I46" i="5"/>
  <c r="I42" i="5"/>
  <c r="I40" i="5"/>
  <c r="P46" i="5"/>
  <c r="P47" i="5" s="1"/>
  <c r="O22" i="5"/>
  <c r="N35" i="5"/>
  <c r="N34" i="5"/>
  <c r="N31" i="5"/>
  <c r="N30" i="5"/>
  <c r="N29" i="5"/>
  <c r="N28" i="5"/>
  <c r="N27" i="5"/>
  <c r="N26" i="5"/>
  <c r="N25" i="5"/>
  <c r="N24" i="5"/>
  <c r="N23" i="5"/>
  <c r="N22" i="5"/>
  <c r="N20" i="5"/>
  <c r="N19" i="5"/>
  <c r="N18" i="5"/>
  <c r="N17" i="5"/>
  <c r="N16" i="5"/>
  <c r="M35" i="5"/>
  <c r="M34" i="5"/>
  <c r="M31" i="5"/>
  <c r="M30" i="5"/>
  <c r="M29" i="5"/>
  <c r="M28" i="5"/>
  <c r="M27" i="5"/>
  <c r="M26" i="5"/>
  <c r="M25" i="5"/>
  <c r="M24" i="5"/>
  <c r="M23" i="5"/>
  <c r="M22" i="5"/>
  <c r="M19" i="5"/>
  <c r="M17" i="5"/>
  <c r="P27" i="5"/>
  <c r="P26" i="5"/>
  <c r="P25" i="5"/>
  <c r="P23" i="5"/>
  <c r="P22" i="5"/>
  <c r="P20" i="5"/>
  <c r="P19" i="5"/>
  <c r="P17" i="5"/>
  <c r="O27" i="5"/>
  <c r="O26" i="5"/>
  <c r="O25" i="5"/>
  <c r="O23" i="5"/>
  <c r="O19" i="5"/>
  <c r="O17" i="5"/>
  <c r="R14" i="5"/>
  <c r="R37" i="5" s="1"/>
  <c r="AS37" i="5"/>
  <c r="AL37" i="5"/>
  <c r="I8" i="5"/>
  <c r="I9" i="5"/>
  <c r="I11" i="5"/>
  <c r="M12" i="5"/>
  <c r="M11" i="5"/>
  <c r="M10" i="5"/>
  <c r="M6" i="5"/>
  <c r="N12" i="5"/>
  <c r="N11" i="5"/>
  <c r="N10" i="5"/>
  <c r="N8" i="5"/>
  <c r="N7" i="5"/>
  <c r="N6" i="5"/>
  <c r="O12" i="5"/>
  <c r="O11" i="5"/>
  <c r="O10" i="5"/>
  <c r="O9" i="5"/>
  <c r="O7" i="5"/>
  <c r="O6" i="5"/>
  <c r="P12" i="5"/>
  <c r="P10" i="5"/>
  <c r="Q6" i="5"/>
  <c r="Q14" i="5" s="1"/>
  <c r="P6" i="5"/>
  <c r="AY37" i="5"/>
  <c r="AW37" i="5"/>
  <c r="AV37" i="5"/>
  <c r="AR37" i="5"/>
  <c r="AQ37" i="5"/>
  <c r="AP37" i="5"/>
  <c r="AO37" i="5"/>
  <c r="AJ37" i="5"/>
  <c r="AI37" i="5"/>
  <c r="AH37" i="5"/>
  <c r="AC37" i="5"/>
  <c r="AB37" i="5"/>
  <c r="I35" i="5"/>
  <c r="I34" i="5"/>
  <c r="I30" i="5"/>
  <c r="I29" i="5"/>
  <c r="I27" i="5"/>
  <c r="I26" i="5"/>
  <c r="I23" i="5"/>
  <c r="I22" i="5"/>
  <c r="I20" i="5"/>
  <c r="I19" i="5"/>
  <c r="I18" i="5"/>
  <c r="I17" i="5"/>
  <c r="I12" i="5"/>
  <c r="I10" i="5"/>
  <c r="I7" i="5"/>
  <c r="I6" i="5"/>
  <c r="L13" i="5"/>
  <c r="K13" i="5" s="1"/>
  <c r="AE37" i="5"/>
  <c r="AE51" i="5" s="1"/>
  <c r="AF37" i="5"/>
  <c r="I47" i="5" l="1"/>
  <c r="L30" i="5"/>
  <c r="K30" i="5" s="1"/>
  <c r="J30" i="5" s="1"/>
  <c r="H30" i="5" s="1"/>
  <c r="L27" i="5"/>
  <c r="K27" i="5" s="1"/>
  <c r="I36" i="5"/>
  <c r="P36" i="5"/>
  <c r="M36" i="5"/>
  <c r="L18" i="5"/>
  <c r="N36" i="5"/>
  <c r="O36" i="5"/>
  <c r="L25" i="5"/>
  <c r="K25" i="5" s="1"/>
  <c r="J25" i="5" s="1"/>
  <c r="H25" i="5" s="1"/>
  <c r="L34" i="5"/>
  <c r="K34" i="5" s="1"/>
  <c r="J34" i="5" s="1"/>
  <c r="H34" i="5" s="1"/>
  <c r="O47" i="5"/>
  <c r="L26" i="5"/>
  <c r="K26" i="5" s="1"/>
  <c r="J26" i="5" s="1"/>
  <c r="H26" i="5" s="1"/>
  <c r="X51" i="5"/>
  <c r="L24" i="5"/>
  <c r="K24" i="5" s="1"/>
  <c r="J24" i="5" s="1"/>
  <c r="H24" i="5" s="1"/>
  <c r="L23" i="5"/>
  <c r="K23" i="5" s="1"/>
  <c r="J23" i="5" s="1"/>
  <c r="H23" i="5" s="1"/>
  <c r="L8" i="5"/>
  <c r="K8" i="5" s="1"/>
  <c r="J8" i="5" s="1"/>
  <c r="H8" i="5" s="1"/>
  <c r="L35" i="5"/>
  <c r="K35" i="5" s="1"/>
  <c r="J35" i="5" s="1"/>
  <c r="H35" i="5" s="1"/>
  <c r="L28" i="5"/>
  <c r="K28" i="5" s="1"/>
  <c r="J28" i="5" s="1"/>
  <c r="H28" i="5" s="1"/>
  <c r="AT37" i="5" s="1"/>
  <c r="L29" i="5"/>
  <c r="K29" i="5" s="1"/>
  <c r="J29" i="5" s="1"/>
  <c r="H29" i="5" s="1"/>
  <c r="L31" i="5"/>
  <c r="J27" i="5"/>
  <c r="H27" i="5" s="1"/>
  <c r="AH51" i="5"/>
  <c r="N14" i="5"/>
  <c r="AL51" i="5"/>
  <c r="L17" i="5"/>
  <c r="K17" i="5" s="1"/>
  <c r="J17" i="5" s="1"/>
  <c r="H17" i="5" s="1"/>
  <c r="P14" i="5"/>
  <c r="O14" i="5"/>
  <c r="M14" i="5"/>
  <c r="I14" i="5"/>
  <c r="L19" i="5"/>
  <c r="K19" i="5" s="1"/>
  <c r="J19" i="5" s="1"/>
  <c r="H19" i="5" s="1"/>
  <c r="AR51" i="5"/>
  <c r="L10" i="5"/>
  <c r="K10" i="5" s="1"/>
  <c r="J10" i="5" s="1"/>
  <c r="H10" i="5" s="1"/>
  <c r="L20" i="5"/>
  <c r="K20" i="5" s="1"/>
  <c r="J20" i="5" s="1"/>
  <c r="H20" i="5" s="1"/>
  <c r="L22" i="5"/>
  <c r="K22" i="5" s="1"/>
  <c r="J22" i="5" s="1"/>
  <c r="H22" i="5" s="1"/>
  <c r="AI51" i="5"/>
  <c r="AP51" i="5"/>
  <c r="BF37" i="5"/>
  <c r="BF51" i="5" s="1"/>
  <c r="AD37" i="5"/>
  <c r="AD51" i="5" s="1"/>
  <c r="L11" i="5"/>
  <c r="K11" i="5" s="1"/>
  <c r="J11" i="5" s="1"/>
  <c r="H11" i="5" s="1"/>
  <c r="L9" i="5"/>
  <c r="K9" i="5" s="1"/>
  <c r="J9" i="5" s="1"/>
  <c r="H9" i="5" s="1"/>
  <c r="J13" i="5"/>
  <c r="H13" i="5" s="1"/>
  <c r="AK37" i="5"/>
  <c r="AK51" i="5" s="1"/>
  <c r="L12" i="5"/>
  <c r="K12" i="5" s="1"/>
  <c r="J12" i="5" s="1"/>
  <c r="H12" i="5" s="1"/>
  <c r="T51" i="5"/>
  <c r="W51" i="5"/>
  <c r="L7" i="5"/>
  <c r="K7" i="5" s="1"/>
  <c r="J7" i="5" s="1"/>
  <c r="H7" i="5" s="1"/>
  <c r="U51" i="5"/>
  <c r="AG37" i="5"/>
  <c r="L16" i="5"/>
  <c r="AO51" i="5"/>
  <c r="Z37" i="5"/>
  <c r="Z51" i="5" s="1"/>
  <c r="AS51" i="5"/>
  <c r="R51" i="5"/>
  <c r="AQ51" i="5"/>
  <c r="AX37" i="5"/>
  <c r="AX51" i="5" s="1"/>
  <c r="Q37" i="5"/>
  <c r="Q51" i="5" s="1"/>
  <c r="AB51" i="5"/>
  <c r="AV51" i="5"/>
  <c r="AC51" i="5"/>
  <c r="AW51" i="5"/>
  <c r="AU37" i="5"/>
  <c r="AY51" i="5"/>
  <c r="V51" i="5"/>
  <c r="AJ51" i="5"/>
  <c r="AA37" i="5"/>
  <c r="AA51" i="5" s="1"/>
  <c r="G37" i="5"/>
  <c r="G51" i="5" s="1"/>
  <c r="S51" i="5"/>
  <c r="L6" i="5"/>
  <c r="J46" i="5"/>
  <c r="H46" i="5" s="1"/>
  <c r="AF51" i="5" s="1"/>
  <c r="J50" i="5" l="1"/>
  <c r="L50" i="5"/>
  <c r="O37" i="5"/>
  <c r="O51" i="5" s="1"/>
  <c r="K18" i="5"/>
  <c r="L36" i="5"/>
  <c r="K47" i="5"/>
  <c r="P50" i="5"/>
  <c r="P37" i="5"/>
  <c r="L47" i="5"/>
  <c r="K31" i="5"/>
  <c r="AU51" i="5"/>
  <c r="K6" i="5"/>
  <c r="L14" i="5"/>
  <c r="M37" i="5"/>
  <c r="M51" i="5" s="1"/>
  <c r="N37" i="5"/>
  <c r="N51" i="5" s="1"/>
  <c r="AG51" i="5"/>
  <c r="AN37" i="5"/>
  <c r="AN51" i="5" s="1"/>
  <c r="K16" i="5"/>
  <c r="J16" i="5" s="1"/>
  <c r="H16" i="5" s="1"/>
  <c r="I37" i="5"/>
  <c r="I51" i="5" s="1"/>
  <c r="J40" i="5"/>
  <c r="J47" i="5" s="1"/>
  <c r="AM37" i="5" l="1"/>
  <c r="AM51" i="5" s="1"/>
  <c r="P51" i="5"/>
  <c r="K50" i="5"/>
  <c r="K36" i="5"/>
  <c r="J18" i="5"/>
  <c r="J31" i="5"/>
  <c r="L37" i="5"/>
  <c r="L51" i="5" s="1"/>
  <c r="J6" i="5"/>
  <c r="H6" i="5" s="1"/>
  <c r="K14" i="5"/>
  <c r="H40" i="5"/>
  <c r="H47" i="5" s="1"/>
  <c r="H18" i="5" l="1"/>
  <c r="J36" i="5"/>
  <c r="AT51" i="5"/>
  <c r="H50" i="5"/>
  <c r="K37" i="5"/>
  <c r="K51" i="5" s="1"/>
  <c r="H31" i="5"/>
  <c r="J14" i="5"/>
  <c r="H14" i="5"/>
  <c r="Y37" i="5" l="1"/>
  <c r="Y51" i="5" s="1"/>
  <c r="H36" i="5"/>
  <c r="H37" i="5" s="1"/>
  <c r="H51" i="5" s="1"/>
  <c r="J37" i="5"/>
  <c r="J51" i="5" s="1"/>
</calcChain>
</file>

<file path=xl/sharedStrings.xml><?xml version="1.0" encoding="utf-8"?>
<sst xmlns="http://schemas.openxmlformats.org/spreadsheetml/2006/main" count="343" uniqueCount="155">
  <si>
    <t>Индекс</t>
  </si>
  <si>
    <t>Форма контроля</t>
  </si>
  <si>
    <t>-</t>
  </si>
  <si>
    <t>Фомина Н.В.</t>
  </si>
  <si>
    <t>Касимова Л.Н.</t>
  </si>
  <si>
    <t>+</t>
  </si>
  <si>
    <t>История и философия науки</t>
  </si>
  <si>
    <t>Разработчик РП</t>
  </si>
  <si>
    <t>ЗЕТ</t>
  </si>
  <si>
    <t>Итого акад.часов</t>
  </si>
  <si>
    <t>Курс 1</t>
  </si>
  <si>
    <t>Курс 2</t>
  </si>
  <si>
    <t>Закрепленная кафедра</t>
  </si>
  <si>
    <t>Сем. 1</t>
  </si>
  <si>
    <t>Сем. 2</t>
  </si>
  <si>
    <t>Сем. 3</t>
  </si>
  <si>
    <t>Сем. 4</t>
  </si>
  <si>
    <t>Считать в плане</t>
  </si>
  <si>
    <t>Наименование</t>
  </si>
  <si>
    <t>Экза мен</t>
  </si>
  <si>
    <t>Зачет</t>
  </si>
  <si>
    <t>КР</t>
  </si>
  <si>
    <t>Экспер тное</t>
  </si>
  <si>
    <t>Факт</t>
  </si>
  <si>
    <t>По ЗЕТ</t>
  </si>
  <si>
    <t>По плану</t>
  </si>
  <si>
    <t>Контакт часы</t>
  </si>
  <si>
    <t>Ауд.</t>
  </si>
  <si>
    <t>Лекц.</t>
  </si>
  <si>
    <t>Сем.</t>
  </si>
  <si>
    <t>Практ. зан</t>
  </si>
  <si>
    <t>СР</t>
  </si>
  <si>
    <t>Конт роль</t>
  </si>
  <si>
    <t>Код</t>
  </si>
  <si>
    <t>4</t>
  </si>
  <si>
    <t>1</t>
  </si>
  <si>
    <t>2</t>
  </si>
  <si>
    <t>3</t>
  </si>
  <si>
    <t>Общей и клинической психологии</t>
  </si>
  <si>
    <t xml:space="preserve">Блок 3.Государственная итоговая аттестация </t>
  </si>
  <si>
    <t>Курс 3</t>
  </si>
  <si>
    <t>ауд. час.</t>
  </si>
  <si>
    <t>Поздеева Т.В.</t>
  </si>
  <si>
    <t>Сем. 5</t>
  </si>
  <si>
    <t>Сем. 6</t>
  </si>
  <si>
    <t>Психологические технологии управления</t>
  </si>
  <si>
    <t>Ведущий преподаватель</t>
  </si>
  <si>
    <t>Практ.зан.</t>
  </si>
  <si>
    <t>ИТОГО</t>
  </si>
  <si>
    <t>Контроль</t>
  </si>
  <si>
    <t>Общественное здоровье</t>
  </si>
  <si>
    <t>Б1.О.01</t>
  </si>
  <si>
    <t>Обязательная часть Блока 1</t>
  </si>
  <si>
    <t>ЭМиМП</t>
  </si>
  <si>
    <t>Организация здравоохранения</t>
  </si>
  <si>
    <t>СМиОЗ</t>
  </si>
  <si>
    <t>Б1.О.02</t>
  </si>
  <si>
    <t>Оказание первой помощи</t>
  </si>
  <si>
    <t>Б1.О.03</t>
  </si>
  <si>
    <t>Б1.О.04</t>
  </si>
  <si>
    <t>Правовые основы охраны здоровья</t>
  </si>
  <si>
    <t>Васильева О.В.</t>
  </si>
  <si>
    <t>Медицинской физики</t>
  </si>
  <si>
    <t>Б1.О.05</t>
  </si>
  <si>
    <t>Б1.О.06</t>
  </si>
  <si>
    <t>Экономика медицинской организации</t>
  </si>
  <si>
    <t>Кочкурова Е.А.</t>
  </si>
  <si>
    <t>Б1.О.07</t>
  </si>
  <si>
    <t>Менеджмент в здравоохранении</t>
  </si>
  <si>
    <t>Носкова В.А.</t>
  </si>
  <si>
    <t>Организация и проведение научных исследований</t>
  </si>
  <si>
    <t>Б1.О.08</t>
  </si>
  <si>
    <t>Часть Блока 1, формируемая участниками образовательных отношений</t>
  </si>
  <si>
    <t>Б1.УОО.01</t>
  </si>
  <si>
    <t>Маркетинг в здравоохранении</t>
  </si>
  <si>
    <t>Б1.УОО.02</t>
  </si>
  <si>
    <t>Управление качеством медицинской помощи</t>
  </si>
  <si>
    <t>Коптева Л.Н.</t>
  </si>
  <si>
    <t>Б1.УОО.03</t>
  </si>
  <si>
    <t>Кафедра медицинской физики</t>
  </si>
  <si>
    <t>Кафедра социально-гуманитарных наук</t>
  </si>
  <si>
    <t>Б1.УОО.04</t>
  </si>
  <si>
    <t>Кафедра иностранных языков</t>
  </si>
  <si>
    <t>Б1.УОО.05</t>
  </si>
  <si>
    <t>Деловой английский язык</t>
  </si>
  <si>
    <t>Б1.УОО.06</t>
  </si>
  <si>
    <t>Ликеева М.В.</t>
  </si>
  <si>
    <t>Б1.УОО.07</t>
  </si>
  <si>
    <t>Кафедра эпидемиологии, МиДМ</t>
  </si>
  <si>
    <t>Б1.УОО.08</t>
  </si>
  <si>
    <t>Эпидемиологическая безопасность медицинской организации</t>
  </si>
  <si>
    <t>Элективы</t>
  </si>
  <si>
    <t>Основы профессионального общения</t>
  </si>
  <si>
    <t>Б1.УОО.Э.02</t>
  </si>
  <si>
    <t>Профессиональные коммуникации</t>
  </si>
  <si>
    <t>Б1.УОО.Э.01</t>
  </si>
  <si>
    <t>Б1.УОО.Э.03</t>
  </si>
  <si>
    <t>Управление конфликтами</t>
  </si>
  <si>
    <t>Самоменеджмент</t>
  </si>
  <si>
    <t>Управление персоналом</t>
  </si>
  <si>
    <t>Блок 2. Практика</t>
  </si>
  <si>
    <t>Обязательная часть Блока 2.</t>
  </si>
  <si>
    <t>Учебная практика</t>
  </si>
  <si>
    <t>Б2.О.У</t>
  </si>
  <si>
    <t>Б2.О.У.01</t>
  </si>
  <si>
    <t>Б2.О.У.02</t>
  </si>
  <si>
    <t>Производственная практика</t>
  </si>
  <si>
    <t>Б2.О.П</t>
  </si>
  <si>
    <t>Б2.О.П.01</t>
  </si>
  <si>
    <t>Б2.О.П.02</t>
  </si>
  <si>
    <t>Проектная практика</t>
  </si>
  <si>
    <t>Б3.О.01</t>
  </si>
  <si>
    <t>Бизнес планирование и управление проектами в здравоохранении</t>
  </si>
  <si>
    <t>Блок 1. Дисциплины</t>
  </si>
  <si>
    <t>5</t>
  </si>
  <si>
    <t>ОЗиЗ</t>
  </si>
  <si>
    <t>ЭМиМП и/или СМиОЗ</t>
  </si>
  <si>
    <t xml:space="preserve">Носкова В.А. </t>
  </si>
  <si>
    <t>Лазухин В.Ф.</t>
  </si>
  <si>
    <t>Пятова Е.Д.</t>
  </si>
  <si>
    <t xml:space="preserve">Ананьин С.А. </t>
  </si>
  <si>
    <t>Ананьин С.А.</t>
  </si>
  <si>
    <t>Мацкевич Е.Э.</t>
  </si>
  <si>
    <t>Мордвинов А.А.</t>
  </si>
  <si>
    <t>Туличев А.А. ?</t>
  </si>
  <si>
    <t>Пропедевтики внутренних болезней</t>
  </si>
  <si>
    <t>Информационные технологии в здравоохранении</t>
  </si>
  <si>
    <t>Управленческая экономика</t>
  </si>
  <si>
    <t>Б1.УОО.09</t>
  </si>
  <si>
    <t>Биостатистика</t>
  </si>
  <si>
    <t>Б2.О.П.03</t>
  </si>
  <si>
    <t>Ознакомительная (организационно-управленческая) практика</t>
  </si>
  <si>
    <t>Научно-исследовательская практика</t>
  </si>
  <si>
    <t xml:space="preserve">Административно-управленческая практика </t>
  </si>
  <si>
    <t>Научно-исследовательская работа (преддипломная практика)</t>
  </si>
  <si>
    <t>Организация работы аптечной организации</t>
  </si>
  <si>
    <t>Организация работы стоматологической клиники</t>
  </si>
  <si>
    <t xml:space="preserve">ФТД.Факультативы </t>
  </si>
  <si>
    <t>Социально-гуманитарных наук</t>
  </si>
  <si>
    <t>Иностранных языков</t>
  </si>
  <si>
    <t>Широкогорова Т.Г.            Мацкевич Е.Э.           Чиженкова О.А.</t>
  </si>
  <si>
    <t>ФТД.01</t>
  </si>
  <si>
    <t>ФТД.03</t>
  </si>
  <si>
    <t>Общая патология</t>
  </si>
  <si>
    <t>Основы анатомии</t>
  </si>
  <si>
    <t>Организация гигиенического обучения и воспитания населения</t>
  </si>
  <si>
    <t>Макарова Е.В.</t>
  </si>
  <si>
    <t>Баврина А.П.</t>
  </si>
  <si>
    <t>Сергеева А.В.</t>
  </si>
  <si>
    <t>Кузнецова С.В.</t>
  </si>
  <si>
    <t>Стальникова И.Г.</t>
  </si>
  <si>
    <t>Психология управления</t>
  </si>
  <si>
    <t>ФТД.02</t>
  </si>
  <si>
    <t>Управление здравоохранением</t>
  </si>
  <si>
    <t>Подготовка к процедуре защиты и защита выпускной квалификационной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</si>
</sst>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#,##0\ &quot;₽&quot;;\-#,##0\ &quot;₽&quot;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Tahoma"/>
      <family val="2"/>
      <charset val="204"/>
    </font>
    <font>
      <sz val="8.25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5"/>
      <color indexed="8"/>
      <name val="Tahoma"/>
      <family val="2"/>
      <charset val="204"/>
    </font>
    <font>
      <b/>
      <sz val="6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5"/>
      <color indexed="8"/>
      <name val="Tahoma"/>
      <family val="2"/>
      <charset val="204"/>
    </font>
    <font>
      <sz val="5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5"/>
      <color theme="1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name val="Tahoma"/>
      <family val="2"/>
      <charset val="204"/>
    </font>
    <font>
      <sz val="6"/>
      <name val="Tahoma"/>
      <family val="2"/>
      <charset val="204"/>
    </font>
    <font>
      <sz val="6"/>
      <color theme="1"/>
      <name val="Tahoma"/>
      <family val="2"/>
      <charset val="204"/>
    </font>
    <font>
      <sz val="5"/>
      <name val="Tahoma"/>
      <family val="2"/>
      <charset val="204"/>
    </font>
    <font>
      <b/>
      <sz val="8"/>
      <name val="Times New Roman"/>
      <family val="1"/>
      <charset val="204"/>
    </font>
    <font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Tahoma"/>
      <family val="2"/>
      <charset val="204"/>
    </font>
    <font>
      <b/>
      <sz val="8"/>
      <color indexed="8"/>
      <name val="Arial"/>
      <family val="2"/>
      <charset val="204"/>
    </font>
    <font>
      <sz val="8"/>
      <color indexed="10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4" fillId="0" borderId="0"/>
  </cellStyleXfs>
  <cellXfs count="293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Fill="1"/>
    <xf numFmtId="0" fontId="1" fillId="0" borderId="0" xfId="1" applyBorder="1"/>
    <xf numFmtId="0" fontId="1" fillId="0" borderId="0" xfId="1" applyFill="1" applyBorder="1"/>
    <xf numFmtId="0" fontId="1" fillId="3" borderId="0" xfId="1" applyFill="1"/>
    <xf numFmtId="0" fontId="1" fillId="3" borderId="0" xfId="1" applyFill="1" applyBorder="1"/>
    <xf numFmtId="0" fontId="1" fillId="3" borderId="0" xfId="1" applyFont="1" applyFill="1" applyBorder="1"/>
    <xf numFmtId="0" fontId="1" fillId="3" borderId="0" xfId="1" applyFont="1" applyFill="1"/>
    <xf numFmtId="0" fontId="1" fillId="3" borderId="1" xfId="1" applyFill="1" applyBorder="1"/>
    <xf numFmtId="0" fontId="1" fillId="3" borderId="2" xfId="1" applyFill="1" applyBorder="1"/>
    <xf numFmtId="0" fontId="7" fillId="0" borderId="0" xfId="1" applyFont="1" applyFill="1" applyBorder="1"/>
    <xf numFmtId="0" fontId="7" fillId="0" borderId="0" xfId="1" applyFont="1" applyFill="1"/>
    <xf numFmtId="0" fontId="7" fillId="2" borderId="0" xfId="1" applyFont="1" applyFill="1"/>
    <xf numFmtId="49" fontId="8" fillId="0" borderId="3" xfId="1" applyNumberFormat="1" applyFont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3" borderId="8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 wrapText="1"/>
    </xf>
    <xf numFmtId="49" fontId="8" fillId="4" borderId="10" xfId="1" applyNumberFormat="1" applyFont="1" applyFill="1" applyBorder="1" applyAlignment="1">
      <alignment horizontal="center" vertical="center" wrapText="1"/>
    </xf>
    <xf numFmtId="49" fontId="8" fillId="4" borderId="11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49" fontId="8" fillId="4" borderId="10" xfId="1" applyNumberFormat="1" applyFont="1" applyFill="1" applyBorder="1" applyAlignment="1">
      <alignment horizontal="left" vertical="center" wrapText="1"/>
    </xf>
    <xf numFmtId="0" fontId="8" fillId="4" borderId="10" xfId="1" applyFont="1" applyFill="1" applyBorder="1" applyAlignment="1">
      <alignment horizontal="left" vertical="center" wrapText="1"/>
    </xf>
    <xf numFmtId="49" fontId="14" fillId="4" borderId="10" xfId="1" applyNumberFormat="1" applyFont="1" applyFill="1" applyBorder="1" applyAlignment="1">
      <alignment horizontal="left" vertical="center" wrapText="1"/>
    </xf>
    <xf numFmtId="49" fontId="15" fillId="4" borderId="2" xfId="1" applyNumberFormat="1" applyFont="1" applyFill="1" applyBorder="1" applyAlignment="1">
      <alignment horizontal="left" vertical="center" wrapText="1"/>
    </xf>
    <xf numFmtId="49" fontId="8" fillId="5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0" fontId="1" fillId="4" borderId="0" xfId="1" applyFill="1"/>
    <xf numFmtId="49" fontId="11" fillId="5" borderId="10" xfId="1" applyNumberFormat="1" applyFont="1" applyFill="1" applyBorder="1" applyAlignment="1">
      <alignment horizontal="center" vertical="center" wrapText="1"/>
    </xf>
    <xf numFmtId="49" fontId="14" fillId="5" borderId="10" xfId="1" applyNumberFormat="1" applyFont="1" applyFill="1" applyBorder="1" applyAlignment="1">
      <alignment horizontal="left" vertical="center" wrapText="1"/>
    </xf>
    <xf numFmtId="49" fontId="18" fillId="5" borderId="2" xfId="1" applyNumberFormat="1" applyFont="1" applyFill="1" applyBorder="1" applyAlignment="1">
      <alignment horizontal="left" vertical="center" wrapText="1"/>
    </xf>
    <xf numFmtId="49" fontId="11" fillId="5" borderId="11" xfId="1" applyNumberFormat="1" applyFont="1" applyFill="1" applyBorder="1" applyAlignment="1">
      <alignment horizontal="center" vertical="center" wrapText="1"/>
    </xf>
    <xf numFmtId="0" fontId="12" fillId="5" borderId="0" xfId="1" applyFont="1" applyFill="1"/>
    <xf numFmtId="0" fontId="10" fillId="5" borderId="10" xfId="1" applyFont="1" applyFill="1" applyBorder="1" applyAlignment="1">
      <alignment horizontal="left"/>
    </xf>
    <xf numFmtId="0" fontId="7" fillId="5" borderId="0" xfId="1" applyFont="1" applyFill="1"/>
    <xf numFmtId="49" fontId="8" fillId="5" borderId="9" xfId="1" applyNumberFormat="1" applyFont="1" applyFill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1" fillId="3" borderId="21" xfId="1" applyFill="1" applyBorder="1"/>
    <xf numFmtId="5" fontId="17" fillId="4" borderId="6" xfId="1" applyNumberFormat="1" applyFont="1" applyFill="1" applyBorder="1" applyAlignment="1">
      <alignment horizontal="center" vertical="center" wrapText="1"/>
    </xf>
    <xf numFmtId="0" fontId="13" fillId="4" borderId="5" xfId="1" applyFont="1" applyFill="1" applyBorder="1"/>
    <xf numFmtId="0" fontId="2" fillId="4" borderId="0" xfId="1" applyFont="1" applyFill="1"/>
    <xf numFmtId="0" fontId="10" fillId="4" borderId="5" xfId="1" applyFont="1" applyFill="1" applyBorder="1"/>
    <xf numFmtId="0" fontId="10" fillId="4" borderId="10" xfId="1" applyFont="1" applyFill="1" applyBorder="1"/>
    <xf numFmtId="0" fontId="13" fillId="4" borderId="10" xfId="1" applyFont="1" applyFill="1" applyBorder="1"/>
    <xf numFmtId="0" fontId="10" fillId="5" borderId="13" xfId="1" applyFont="1" applyFill="1" applyBorder="1"/>
    <xf numFmtId="0" fontId="10" fillId="5" borderId="10" xfId="1" applyFont="1" applyFill="1" applyBorder="1"/>
    <xf numFmtId="0" fontId="7" fillId="4" borderId="0" xfId="1" applyFont="1" applyFill="1"/>
    <xf numFmtId="49" fontId="11" fillId="4" borderId="11" xfId="1" applyNumberFormat="1" applyFont="1" applyFill="1" applyBorder="1" applyAlignment="1">
      <alignment horizontal="left" vertical="center" wrapText="1"/>
    </xf>
    <xf numFmtId="49" fontId="11" fillId="4" borderId="10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49" fontId="8" fillId="3" borderId="16" xfId="1" applyNumberFormat="1" applyFont="1" applyFill="1" applyBorder="1" applyAlignment="1">
      <alignment horizontal="center" vertical="center" wrapText="1"/>
    </xf>
    <xf numFmtId="0" fontId="1" fillId="4" borderId="0" xfId="1" applyFill="1" applyBorder="1"/>
    <xf numFmtId="49" fontId="21" fillId="4" borderId="10" xfId="1" applyNumberFormat="1" applyFont="1" applyFill="1" applyBorder="1" applyAlignment="1" applyProtection="1">
      <alignment horizontal="center" vertical="center" wrapText="1"/>
    </xf>
    <xf numFmtId="49" fontId="21" fillId="4" borderId="10" xfId="1" applyNumberFormat="1" applyFont="1" applyFill="1" applyBorder="1" applyAlignment="1" applyProtection="1">
      <alignment horizontal="left" vertical="center" wrapText="1"/>
    </xf>
    <xf numFmtId="0" fontId="21" fillId="4" borderId="24" xfId="1" applyNumberFormat="1" applyFont="1" applyFill="1" applyBorder="1" applyAlignment="1" applyProtection="1">
      <alignment horizontal="center" vertical="center" wrapText="1"/>
    </xf>
    <xf numFmtId="0" fontId="20" fillId="4" borderId="24" xfId="1" applyNumberFormat="1" applyFont="1" applyFill="1" applyBorder="1" applyAlignment="1" applyProtection="1">
      <alignment horizontal="center" vertical="center" wrapText="1"/>
    </xf>
    <xf numFmtId="0" fontId="21" fillId="0" borderId="24" xfId="1" applyNumberFormat="1" applyFont="1" applyFill="1" applyBorder="1" applyAlignment="1" applyProtection="1">
      <alignment horizontal="center" vertical="center" wrapText="1"/>
    </xf>
    <xf numFmtId="0" fontId="20" fillId="6" borderId="24" xfId="1" applyNumberFormat="1" applyFont="1" applyFill="1" applyBorder="1" applyAlignment="1" applyProtection="1">
      <alignment horizontal="center" vertical="center" wrapText="1"/>
    </xf>
    <xf numFmtId="0" fontId="21" fillId="4" borderId="28" xfId="1" applyNumberFormat="1" applyFont="1" applyFill="1" applyBorder="1" applyAlignment="1" applyProtection="1">
      <alignment horizontal="center" vertical="center" wrapText="1"/>
    </xf>
    <xf numFmtId="0" fontId="20" fillId="4" borderId="28" xfId="1" applyNumberFormat="1" applyFont="1" applyFill="1" applyBorder="1" applyAlignment="1" applyProtection="1">
      <alignment horizontal="center" vertical="center" wrapText="1"/>
    </xf>
    <xf numFmtId="0" fontId="21" fillId="0" borderId="28" xfId="1" applyNumberFormat="1" applyFont="1" applyFill="1" applyBorder="1" applyAlignment="1" applyProtection="1">
      <alignment horizontal="center" vertical="center" wrapText="1"/>
    </xf>
    <xf numFmtId="0" fontId="20" fillId="6" borderId="28" xfId="1" applyNumberFormat="1" applyFont="1" applyFill="1" applyBorder="1" applyAlignment="1" applyProtection="1">
      <alignment horizontal="center" vertical="center" wrapText="1"/>
    </xf>
    <xf numFmtId="0" fontId="1" fillId="4" borderId="0" xfId="1" applyFont="1" applyFill="1"/>
    <xf numFmtId="0" fontId="21" fillId="4" borderId="29" xfId="1" applyNumberFormat="1" applyFont="1" applyFill="1" applyBorder="1" applyAlignment="1" applyProtection="1">
      <alignment horizontal="center" vertical="center" wrapText="1"/>
    </xf>
    <xf numFmtId="49" fontId="21" fillId="4" borderId="11" xfId="1" applyNumberFormat="1" applyFont="1" applyFill="1" applyBorder="1" applyAlignment="1" applyProtection="1">
      <alignment horizontal="center" vertical="center" wrapText="1"/>
    </xf>
    <xf numFmtId="49" fontId="14" fillId="4" borderId="4" xfId="1" applyNumberFormat="1" applyFont="1" applyFill="1" applyBorder="1" applyAlignment="1">
      <alignment horizontal="left" vertical="center" wrapText="1"/>
    </xf>
    <xf numFmtId="49" fontId="21" fillId="4" borderId="12" xfId="1" applyNumberFormat="1" applyFont="1" applyFill="1" applyBorder="1" applyAlignment="1" applyProtection="1">
      <alignment horizontal="center" vertical="center" wrapText="1"/>
    </xf>
    <xf numFmtId="49" fontId="8" fillId="5" borderId="7" xfId="1" applyNumberFormat="1" applyFont="1" applyFill="1" applyBorder="1" applyAlignment="1">
      <alignment horizontal="center" vertical="center" wrapText="1"/>
    </xf>
    <xf numFmtId="0" fontId="21" fillId="4" borderId="34" xfId="1" applyNumberFormat="1" applyFont="1" applyFill="1" applyBorder="1" applyAlignment="1" applyProtection="1">
      <alignment horizontal="center" vertical="center" wrapText="1"/>
    </xf>
    <xf numFmtId="0" fontId="1" fillId="4" borderId="26" xfId="1" applyFill="1" applyBorder="1"/>
    <xf numFmtId="0" fontId="1" fillId="4" borderId="28" xfId="1" applyFill="1" applyBorder="1"/>
    <xf numFmtId="0" fontId="1" fillId="4" borderId="11" xfId="1" applyFill="1" applyBorder="1"/>
    <xf numFmtId="49" fontId="21" fillId="4" borderId="22" xfId="1" applyNumberFormat="1" applyFont="1" applyFill="1" applyBorder="1" applyAlignment="1" applyProtection="1">
      <alignment horizontal="left" vertical="center" wrapText="1"/>
    </xf>
    <xf numFmtId="0" fontId="1" fillId="4" borderId="24" xfId="1" applyFill="1" applyBorder="1"/>
    <xf numFmtId="0" fontId="1" fillId="4" borderId="25" xfId="1" applyFill="1" applyBorder="1"/>
    <xf numFmtId="49" fontId="11" fillId="0" borderId="5" xfId="1" applyNumberFormat="1" applyFont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1" fillId="4" borderId="0" xfId="1" applyNumberFormat="1" applyFont="1" applyFill="1" applyBorder="1" applyAlignment="1" applyProtection="1">
      <alignment horizontal="center" vertical="center" wrapText="1"/>
    </xf>
    <xf numFmtId="0" fontId="20" fillId="4" borderId="0" xfId="1" applyNumberFormat="1" applyFont="1" applyFill="1" applyBorder="1" applyAlignment="1" applyProtection="1">
      <alignment horizontal="center" vertical="center" wrapText="1"/>
    </xf>
    <xf numFmtId="0" fontId="1" fillId="4" borderId="0" xfId="1" applyFont="1" applyFill="1" applyBorder="1"/>
    <xf numFmtId="0" fontId="20" fillId="6" borderId="0" xfId="1" applyNumberFormat="1" applyFont="1" applyFill="1" applyBorder="1" applyAlignment="1" applyProtection="1">
      <alignment horizontal="center" vertical="center" wrapText="1"/>
    </xf>
    <xf numFmtId="0" fontId="21" fillId="4" borderId="35" xfId="1" applyNumberFormat="1" applyFont="1" applyFill="1" applyBorder="1" applyAlignment="1" applyProtection="1">
      <alignment horizontal="center" vertical="center" wrapText="1"/>
    </xf>
    <xf numFmtId="0" fontId="1" fillId="4" borderId="5" xfId="1" applyFill="1" applyBorder="1"/>
    <xf numFmtId="49" fontId="8" fillId="6" borderId="10" xfId="1" applyNumberFormat="1" applyFont="1" applyFill="1" applyBorder="1" applyAlignment="1">
      <alignment horizontal="center" vertical="center" wrapText="1"/>
    </xf>
    <xf numFmtId="49" fontId="14" fillId="6" borderId="10" xfId="1" applyNumberFormat="1" applyFont="1" applyFill="1" applyBorder="1" applyAlignment="1">
      <alignment horizontal="left" vertical="center" wrapText="1"/>
    </xf>
    <xf numFmtId="49" fontId="18" fillId="6" borderId="32" xfId="1" applyNumberFormat="1" applyFont="1" applyFill="1" applyBorder="1" applyAlignment="1">
      <alignment horizontal="left" vertical="center" wrapText="1"/>
    </xf>
    <xf numFmtId="49" fontId="8" fillId="6" borderId="11" xfId="1" applyNumberFormat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49" fontId="8" fillId="6" borderId="10" xfId="1" applyNumberFormat="1" applyFont="1" applyFill="1" applyBorder="1" applyAlignment="1">
      <alignment horizontal="left" vertical="center" wrapText="1"/>
    </xf>
    <xf numFmtId="0" fontId="8" fillId="6" borderId="10" xfId="1" applyFont="1" applyFill="1" applyBorder="1" applyAlignment="1">
      <alignment horizontal="left" vertical="center" wrapText="1"/>
    </xf>
    <xf numFmtId="0" fontId="1" fillId="6" borderId="0" xfId="1" applyFill="1"/>
    <xf numFmtId="49" fontId="18" fillId="6" borderId="2" xfId="1" applyNumberFormat="1" applyFont="1" applyFill="1" applyBorder="1" applyAlignment="1">
      <alignment horizontal="left" vertical="center" wrapText="1"/>
    </xf>
    <xf numFmtId="0" fontId="23" fillId="4" borderId="28" xfId="1" applyFont="1" applyFill="1" applyBorder="1"/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vertical="center" wrapText="1"/>
    </xf>
    <xf numFmtId="0" fontId="19" fillId="4" borderId="31" xfId="0" applyFont="1" applyFill="1" applyBorder="1" applyAlignment="1">
      <alignment vertical="center" wrapText="1"/>
    </xf>
    <xf numFmtId="0" fontId="16" fillId="4" borderId="24" xfId="1" applyFont="1" applyFill="1" applyBorder="1"/>
    <xf numFmtId="49" fontId="22" fillId="4" borderId="10" xfId="1" applyNumberFormat="1" applyFont="1" applyFill="1" applyBorder="1" applyAlignment="1" applyProtection="1">
      <alignment horizontal="left" vertical="center" wrapText="1"/>
    </xf>
    <xf numFmtId="0" fontId="23" fillId="4" borderId="0" xfId="1" applyFont="1" applyFill="1"/>
    <xf numFmtId="49" fontId="11" fillId="4" borderId="10" xfId="1" applyNumberFormat="1" applyFont="1" applyFill="1" applyBorder="1" applyAlignment="1">
      <alignment horizontal="center" vertical="center" wrapText="1"/>
    </xf>
    <xf numFmtId="49" fontId="15" fillId="4" borderId="4" xfId="1" applyNumberFormat="1" applyFont="1" applyFill="1" applyBorder="1" applyAlignment="1">
      <alignment horizontal="left" vertical="center" wrapText="1"/>
    </xf>
    <xf numFmtId="49" fontId="8" fillId="4" borderId="12" xfId="1" applyNumberFormat="1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12" xfId="1" applyNumberFormat="1" applyFont="1" applyFill="1" applyBorder="1" applyAlignment="1">
      <alignment horizontal="center" vertical="center" wrapText="1"/>
    </xf>
    <xf numFmtId="49" fontId="16" fillId="4" borderId="2" xfId="1" applyNumberFormat="1" applyFont="1" applyFill="1" applyBorder="1" applyAlignment="1">
      <alignment horizontal="left" vertical="center" wrapText="1"/>
    </xf>
    <xf numFmtId="0" fontId="16" fillId="4" borderId="4" xfId="1" applyFont="1" applyFill="1" applyBorder="1" applyAlignment="1">
      <alignment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left" vertical="center" wrapText="1"/>
    </xf>
    <xf numFmtId="49" fontId="15" fillId="0" borderId="2" xfId="1" applyNumberFormat="1" applyFont="1" applyFill="1" applyBorder="1" applyAlignment="1">
      <alignment horizontal="left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49" fontId="15" fillId="4" borderId="21" xfId="1" applyNumberFormat="1" applyFont="1" applyFill="1" applyBorder="1" applyAlignment="1">
      <alignment horizontal="left" vertical="center" wrapText="1"/>
    </xf>
    <xf numFmtId="0" fontId="10" fillId="5" borderId="4" xfId="1" applyFont="1" applyFill="1" applyBorder="1"/>
    <xf numFmtId="0" fontId="13" fillId="4" borderId="8" xfId="1" applyFont="1" applyFill="1" applyBorder="1"/>
    <xf numFmtId="0" fontId="10" fillId="5" borderId="27" xfId="1" applyFont="1" applyFill="1" applyBorder="1"/>
    <xf numFmtId="0" fontId="10" fillId="4" borderId="4" xfId="1" applyFont="1" applyFill="1" applyBorder="1"/>
    <xf numFmtId="0" fontId="10" fillId="4" borderId="8" xfId="1" applyFont="1" applyFill="1" applyBorder="1"/>
    <xf numFmtId="0" fontId="13" fillId="4" borderId="4" xfId="1" applyFont="1" applyFill="1" applyBorder="1"/>
    <xf numFmtId="0" fontId="8" fillId="4" borderId="4" xfId="1" applyFont="1" applyFill="1" applyBorder="1" applyAlignment="1">
      <alignment horizontal="left" vertical="center" wrapText="1"/>
    </xf>
    <xf numFmtId="0" fontId="1" fillId="4" borderId="6" xfId="1" applyFill="1" applyBorder="1"/>
    <xf numFmtId="49" fontId="8" fillId="3" borderId="21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/>
    <xf numFmtId="0" fontId="21" fillId="4" borderId="40" xfId="1" applyNumberFormat="1" applyFont="1" applyFill="1" applyBorder="1" applyAlignment="1" applyProtection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8" fillId="6" borderId="41" xfId="1" applyFont="1" applyFill="1" applyBorder="1" applyAlignment="1">
      <alignment horizontal="center" vertical="center" wrapText="1"/>
    </xf>
    <xf numFmtId="49" fontId="21" fillId="4" borderId="25" xfId="1" applyNumberFormat="1" applyFont="1" applyFill="1" applyBorder="1" applyAlignment="1" applyProtection="1">
      <alignment horizontal="center" vertical="center" wrapText="1"/>
    </xf>
    <xf numFmtId="49" fontId="25" fillId="4" borderId="10" xfId="1" applyNumberFormat="1" applyFont="1" applyFill="1" applyBorder="1" applyAlignment="1" applyProtection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7" fillId="4" borderId="10" xfId="1" applyNumberFormat="1" applyFont="1" applyFill="1" applyBorder="1" applyAlignment="1" applyProtection="1">
      <alignment horizontal="center" vertical="center" wrapText="1"/>
    </xf>
    <xf numFmtId="0" fontId="25" fillId="4" borderId="24" xfId="1" applyNumberFormat="1" applyFont="1" applyFill="1" applyBorder="1" applyAlignment="1" applyProtection="1">
      <alignment horizontal="center" vertical="center" wrapText="1"/>
    </xf>
    <xf numFmtId="0" fontId="27" fillId="4" borderId="24" xfId="1" applyNumberFormat="1" applyFont="1" applyFill="1" applyBorder="1" applyAlignment="1" applyProtection="1">
      <alignment horizontal="center" vertical="center" wrapText="1"/>
    </xf>
    <xf numFmtId="0" fontId="25" fillId="0" borderId="24" xfId="1" applyNumberFormat="1" applyFont="1" applyFill="1" applyBorder="1" applyAlignment="1" applyProtection="1">
      <alignment horizontal="center" vertical="center" wrapText="1"/>
    </xf>
    <xf numFmtId="0" fontId="25" fillId="4" borderId="30" xfId="1" applyNumberFormat="1" applyFont="1" applyFill="1" applyBorder="1" applyAlignment="1" applyProtection="1">
      <alignment horizontal="center" vertical="center" wrapText="1"/>
    </xf>
    <xf numFmtId="49" fontId="27" fillId="4" borderId="10" xfId="1" applyNumberFormat="1" applyFont="1" applyFill="1" applyBorder="1" applyAlignment="1" applyProtection="1">
      <alignment horizontal="center" vertical="center" wrapText="1"/>
    </xf>
    <xf numFmtId="0" fontId="27" fillId="4" borderId="2" xfId="1" applyNumberFormat="1" applyFont="1" applyFill="1" applyBorder="1" applyAlignment="1" applyProtection="1">
      <alignment horizontal="center" vertical="center" wrapText="1"/>
    </xf>
    <xf numFmtId="0" fontId="25" fillId="4" borderId="11" xfId="1" applyNumberFormat="1" applyFont="1" applyFill="1" applyBorder="1" applyAlignment="1" applyProtection="1">
      <alignment horizontal="center" vertical="center" wrapText="1"/>
    </xf>
    <xf numFmtId="0" fontId="25" fillId="4" borderId="10" xfId="1" applyNumberFormat="1" applyFont="1" applyFill="1" applyBorder="1" applyAlignment="1" applyProtection="1">
      <alignment horizontal="center" vertical="center" wrapText="1"/>
    </xf>
    <xf numFmtId="0" fontId="25" fillId="4" borderId="2" xfId="1" applyNumberFormat="1" applyFont="1" applyFill="1" applyBorder="1" applyAlignment="1" applyProtection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27" fillId="6" borderId="24" xfId="1" applyNumberFormat="1" applyFont="1" applyFill="1" applyBorder="1" applyAlignment="1" applyProtection="1">
      <alignment horizontal="center" vertical="center" wrapText="1"/>
    </xf>
    <xf numFmtId="0" fontId="25" fillId="4" borderId="25" xfId="1" applyNumberFormat="1" applyFont="1" applyFill="1" applyBorder="1" applyAlignment="1" applyProtection="1">
      <alignment horizontal="center" vertical="center" wrapText="1"/>
    </xf>
    <xf numFmtId="0" fontId="27" fillId="4" borderId="11" xfId="1" applyNumberFormat="1" applyFont="1" applyFill="1" applyBorder="1" applyAlignment="1" applyProtection="1">
      <alignment horizontal="center" vertical="center" wrapText="1"/>
    </xf>
    <xf numFmtId="0" fontId="27" fillId="4" borderId="7" xfId="1" applyNumberFormat="1" applyFont="1" applyFill="1" applyBorder="1" applyAlignment="1" applyProtection="1">
      <alignment horizontal="center" vertical="center" wrapText="1"/>
    </xf>
    <xf numFmtId="0" fontId="27" fillId="4" borderId="5" xfId="1" applyNumberFormat="1" applyFont="1" applyFill="1" applyBorder="1" applyAlignment="1" applyProtection="1">
      <alignment horizontal="center" vertical="center" wrapText="1"/>
    </xf>
    <xf numFmtId="0" fontId="27" fillId="4" borderId="8" xfId="1" applyNumberFormat="1" applyFont="1" applyFill="1" applyBorder="1" applyAlignment="1" applyProtection="1">
      <alignment horizontal="center" vertical="center" wrapText="1"/>
    </xf>
    <xf numFmtId="0" fontId="27" fillId="4" borderId="9" xfId="1" applyNumberFormat="1" applyFont="1" applyFill="1" applyBorder="1" applyAlignment="1" applyProtection="1">
      <alignment horizontal="center" vertical="center" wrapText="1"/>
    </xf>
    <xf numFmtId="0" fontId="27" fillId="4" borderId="6" xfId="1" applyNumberFormat="1" applyFont="1" applyFill="1" applyBorder="1" applyAlignment="1" applyProtection="1">
      <alignment horizontal="center" vertical="center" wrapText="1"/>
    </xf>
    <xf numFmtId="1" fontId="26" fillId="4" borderId="5" xfId="1" applyNumberFormat="1" applyFont="1" applyFill="1" applyBorder="1" applyAlignment="1">
      <alignment horizontal="center" vertical="center" wrapText="1"/>
    </xf>
    <xf numFmtId="1" fontId="26" fillId="4" borderId="8" xfId="1" applyNumberFormat="1" applyFont="1" applyFill="1" applyBorder="1" applyAlignment="1">
      <alignment horizontal="center" vertical="center" wrapText="1"/>
    </xf>
    <xf numFmtId="1" fontId="26" fillId="4" borderId="39" xfId="1" applyNumberFormat="1" applyFont="1" applyFill="1" applyBorder="1" applyAlignment="1">
      <alignment horizontal="center" vertical="center" wrapText="1"/>
    </xf>
    <xf numFmtId="1" fontId="26" fillId="4" borderId="6" xfId="1" applyNumberFormat="1" applyFont="1" applyFill="1" applyBorder="1" applyAlignment="1">
      <alignment horizontal="center" vertical="center" wrapText="1"/>
    </xf>
    <xf numFmtId="1" fontId="28" fillId="4" borderId="7" xfId="1" applyNumberFormat="1" applyFont="1" applyFill="1" applyBorder="1" applyAlignment="1">
      <alignment horizontal="center" vertical="center" wrapText="1"/>
    </xf>
    <xf numFmtId="1" fontId="26" fillId="4" borderId="7" xfId="1" applyNumberFormat="1" applyFont="1" applyFill="1" applyBorder="1" applyAlignment="1">
      <alignment horizontal="center" vertical="center" wrapText="1"/>
    </xf>
    <xf numFmtId="0" fontId="26" fillId="4" borderId="7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1" fontId="26" fillId="4" borderId="12" xfId="1" applyNumberFormat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center" wrapText="1"/>
    </xf>
    <xf numFmtId="0" fontId="26" fillId="4" borderId="22" xfId="1" applyFont="1" applyFill="1" applyBorder="1" applyAlignment="1">
      <alignment horizontal="center" vertical="center" wrapText="1"/>
    </xf>
    <xf numFmtId="49" fontId="3" fillId="4" borderId="10" xfId="1" applyNumberFormat="1" applyFont="1" applyFill="1" applyBorder="1" applyAlignment="1">
      <alignment horizontal="center" vertical="center" wrapText="1"/>
    </xf>
    <xf numFmtId="49" fontId="29" fillId="4" borderId="10" xfId="1" applyNumberFormat="1" applyFont="1" applyFill="1" applyBorder="1" applyAlignment="1">
      <alignment horizontal="left" vertical="center" wrapText="1"/>
    </xf>
    <xf numFmtId="49" fontId="3" fillId="4" borderId="11" xfId="1" applyNumberFormat="1" applyFont="1" applyFill="1" applyBorder="1" applyAlignment="1">
      <alignment horizontal="center" vertical="center" wrapText="1"/>
    </xf>
    <xf numFmtId="0" fontId="30" fillId="4" borderId="2" xfId="1" applyFont="1" applyFill="1" applyBorder="1"/>
    <xf numFmtId="0" fontId="3" fillId="4" borderId="41" xfId="1" applyFont="1" applyFill="1" applyBorder="1" applyAlignment="1">
      <alignment horizontal="center" vertical="center" wrapText="1"/>
    </xf>
    <xf numFmtId="0" fontId="30" fillId="4" borderId="11" xfId="1" applyFont="1" applyFill="1" applyBorder="1"/>
    <xf numFmtId="0" fontId="30" fillId="4" borderId="10" xfId="1" applyFont="1" applyFill="1" applyBorder="1"/>
    <xf numFmtId="0" fontId="26" fillId="4" borderId="4" xfId="1" applyFont="1" applyFill="1" applyBorder="1" applyAlignment="1">
      <alignment horizontal="center" vertical="center" wrapText="1"/>
    </xf>
    <xf numFmtId="0" fontId="26" fillId="4" borderId="12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49" fontId="3" fillId="6" borderId="11" xfId="1" applyNumberFormat="1" applyFont="1" applyFill="1" applyBorder="1" applyAlignment="1">
      <alignment horizontal="center" vertical="center" wrapText="1"/>
    </xf>
    <xf numFmtId="49" fontId="3" fillId="6" borderId="10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26" fillId="6" borderId="10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26" fillId="6" borderId="1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1" fillId="4" borderId="11" xfId="1" applyFont="1" applyFill="1" applyBorder="1" applyAlignment="1">
      <alignment horizontal="center" vertical="center" wrapText="1"/>
    </xf>
    <xf numFmtId="0" fontId="26" fillId="5" borderId="10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26" fillId="5" borderId="11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0" fillId="5" borderId="2" xfId="1" applyFont="1" applyFill="1" applyBorder="1"/>
    <xf numFmtId="0" fontId="26" fillId="5" borderId="4" xfId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26" fillId="5" borderId="21" xfId="1" applyFont="1" applyFill="1" applyBorder="1" applyAlignment="1">
      <alignment horizontal="center" vertical="center" wrapText="1"/>
    </xf>
    <xf numFmtId="0" fontId="32" fillId="5" borderId="29" xfId="1" applyFont="1" applyFill="1" applyBorder="1"/>
    <xf numFmtId="0" fontId="26" fillId="5" borderId="13" xfId="1" applyFont="1" applyFill="1" applyBorder="1" applyAlignment="1">
      <alignment horizontal="center" vertical="center" wrapText="1"/>
    </xf>
    <xf numFmtId="0" fontId="32" fillId="5" borderId="11" xfId="1" applyFont="1" applyFill="1" applyBorder="1"/>
    <xf numFmtId="0" fontId="33" fillId="4" borderId="11" xfId="1" applyFont="1" applyFill="1" applyBorder="1" applyAlignment="1">
      <alignment horizontal="center" vertical="center" wrapText="1"/>
    </xf>
    <xf numFmtId="0" fontId="30" fillId="5" borderId="11" xfId="1" applyFont="1" applyFill="1" applyBorder="1"/>
    <xf numFmtId="0" fontId="31" fillId="5" borderId="11" xfId="1" applyFont="1" applyFill="1" applyBorder="1" applyAlignment="1">
      <alignment horizontal="center" vertical="center" wrapText="1"/>
    </xf>
    <xf numFmtId="1" fontId="3" fillId="4" borderId="10" xfId="1" applyNumberFormat="1" applyFont="1" applyFill="1" applyBorder="1" applyAlignment="1">
      <alignment horizontal="center" vertical="center" wrapText="1"/>
    </xf>
    <xf numFmtId="1" fontId="26" fillId="4" borderId="10" xfId="1" applyNumberFormat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center" vertical="center" wrapText="1"/>
    </xf>
    <xf numFmtId="1" fontId="26" fillId="4" borderId="9" xfId="1" applyNumberFormat="1" applyFont="1" applyFill="1" applyBorder="1" applyAlignment="1">
      <alignment horizontal="center" vertical="center" wrapText="1"/>
    </xf>
    <xf numFmtId="0" fontId="26" fillId="4" borderId="9" xfId="1" applyNumberFormat="1" applyFont="1" applyFill="1" applyBorder="1" applyAlignment="1">
      <alignment horizontal="center" vertical="center" wrapText="1"/>
    </xf>
    <xf numFmtId="49" fontId="3" fillId="4" borderId="12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26" fillId="5" borderId="10" xfId="1" applyNumberFormat="1" applyFont="1" applyFill="1" applyBorder="1" applyAlignment="1">
      <alignment horizontal="center" vertical="center" wrapText="1"/>
    </xf>
    <xf numFmtId="0" fontId="21" fillId="4" borderId="0" xfId="1" applyNumberFormat="1" applyFont="1" applyFill="1" applyBorder="1" applyAlignment="1" applyProtection="1">
      <alignment horizontal="center" vertical="center" wrapText="1"/>
    </xf>
    <xf numFmtId="0" fontId="34" fillId="4" borderId="0" xfId="1" applyFont="1" applyFill="1"/>
    <xf numFmtId="0" fontId="35" fillId="4" borderId="36" xfId="1" applyFont="1" applyFill="1" applyBorder="1"/>
    <xf numFmtId="0" fontId="35" fillId="4" borderId="0" xfId="1" applyFont="1" applyFill="1"/>
    <xf numFmtId="0" fontId="34" fillId="4" borderId="36" xfId="1" applyFont="1" applyFill="1" applyBorder="1"/>
    <xf numFmtId="0" fontId="34" fillId="4" borderId="0" xfId="1" applyFont="1" applyFill="1" applyBorder="1"/>
    <xf numFmtId="0" fontId="34" fillId="4" borderId="1" xfId="1" applyFont="1" applyFill="1" applyBorder="1"/>
    <xf numFmtId="0" fontId="2" fillId="4" borderId="0" xfId="1" applyFont="1" applyFill="1" applyBorder="1"/>
    <xf numFmtId="0" fontId="7" fillId="4" borderId="0" xfId="1" applyFont="1" applyFill="1" applyBorder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6" xfId="1" applyNumberFormat="1" applyFont="1" applyFill="1" applyBorder="1" applyAlignment="1" applyProtection="1">
      <alignment horizontal="center" vertical="center" wrapText="1"/>
    </xf>
    <xf numFmtId="0" fontId="21" fillId="4" borderId="37" xfId="1" applyNumberFormat="1" applyFont="1" applyFill="1" applyBorder="1" applyAlignment="1" applyProtection="1">
      <alignment horizontal="center" vertical="center" wrapText="1"/>
    </xf>
    <xf numFmtId="0" fontId="21" fillId="4" borderId="0" xfId="1" applyNumberFormat="1" applyFont="1" applyFill="1" applyBorder="1" applyAlignment="1" applyProtection="1">
      <alignment horizontal="center" vertical="center" wrapText="1"/>
    </xf>
    <xf numFmtId="49" fontId="24" fillId="4" borderId="10" xfId="1" applyNumberFormat="1" applyFont="1" applyFill="1" applyBorder="1" applyAlignment="1" applyProtection="1">
      <alignment horizontal="left" vertical="center" wrapText="1"/>
    </xf>
    <xf numFmtId="49" fontId="24" fillId="4" borderId="4" xfId="1" applyNumberFormat="1" applyFont="1" applyFill="1" applyBorder="1" applyAlignment="1" applyProtection="1">
      <alignment horizontal="left" vertical="center" wrapText="1"/>
    </xf>
    <xf numFmtId="0" fontId="21" fillId="4" borderId="23" xfId="1" applyNumberFormat="1" applyFont="1" applyFill="1" applyBorder="1" applyAlignment="1" applyProtection="1">
      <alignment horizontal="center" vertical="center" wrapText="1"/>
    </xf>
    <xf numFmtId="0" fontId="21" fillId="4" borderId="25" xfId="1" applyNumberFormat="1" applyFont="1" applyFill="1" applyBorder="1" applyAlignment="1" applyProtection="1">
      <alignment horizontal="center" vertical="center" wrapText="1"/>
    </xf>
    <xf numFmtId="0" fontId="21" fillId="4" borderId="38" xfId="1" applyNumberFormat="1" applyFont="1" applyFill="1" applyBorder="1" applyAlignment="1" applyProtection="1">
      <alignment horizontal="center" vertical="center" wrapText="1"/>
    </xf>
    <xf numFmtId="0" fontId="21" fillId="4" borderId="22" xfId="1" applyNumberFormat="1" applyFont="1" applyFill="1" applyBorder="1" applyAlignment="1" applyProtection="1">
      <alignment horizontal="center" vertical="center" wrapText="1"/>
    </xf>
    <xf numFmtId="0" fontId="21" fillId="4" borderId="7" xfId="1" applyNumberFormat="1" applyFont="1" applyFill="1" applyBorder="1" applyAlignment="1" applyProtection="1">
      <alignment horizontal="center" vertical="center" wrapText="1"/>
    </xf>
    <xf numFmtId="0" fontId="21" fillId="4" borderId="5" xfId="1" applyNumberFormat="1" applyFont="1" applyFill="1" applyBorder="1" applyAlignment="1" applyProtection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18" fillId="5" borderId="13" xfId="1" applyNumberFormat="1" applyFont="1" applyFill="1" applyBorder="1" applyAlignment="1">
      <alignment horizontal="left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49" fontId="18" fillId="5" borderId="10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18" fillId="5" borderId="18" xfId="1" applyNumberFormat="1" applyFont="1" applyFill="1" applyBorder="1" applyAlignment="1">
      <alignment horizontal="left" vertical="center" wrapText="1"/>
    </xf>
    <xf numFmtId="49" fontId="18" fillId="5" borderId="19" xfId="1" applyNumberFormat="1" applyFont="1" applyFill="1" applyBorder="1" applyAlignment="1">
      <alignment horizontal="left" vertical="center" wrapText="1"/>
    </xf>
    <xf numFmtId="49" fontId="18" fillId="5" borderId="20" xfId="1" applyNumberFormat="1" applyFont="1" applyFill="1" applyBorder="1" applyAlignment="1">
      <alignment horizontal="left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11" xfId="1" applyNumberFormat="1" applyFont="1" applyFill="1" applyBorder="1" applyAlignment="1">
      <alignment horizontal="center" vertical="center" wrapText="1"/>
    </xf>
    <xf numFmtId="49" fontId="18" fillId="4" borderId="10" xfId="1" applyNumberFormat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9" fillId="5" borderId="29" xfId="1" applyNumberFormat="1" applyFont="1" applyFill="1" applyBorder="1" applyAlignment="1">
      <alignment horizontal="left" vertical="center" wrapText="1"/>
    </xf>
    <xf numFmtId="49" fontId="9" fillId="5" borderId="27" xfId="1" applyNumberFormat="1" applyFont="1" applyFill="1" applyBorder="1" applyAlignment="1">
      <alignment horizontal="left" vertical="center" wrapText="1"/>
    </xf>
    <xf numFmtId="49" fontId="18" fillId="5" borderId="21" xfId="1" applyNumberFormat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1"/>
  <sheetViews>
    <sheetView tabSelected="1" topLeftCell="B16" zoomScale="90" zoomScaleNormal="90" zoomScaleSheetLayoutView="120" workbookViewId="0">
      <selection activeCell="C27" sqref="C27"/>
    </sheetView>
  </sheetViews>
  <sheetFormatPr defaultColWidth="9.140625" defaultRowHeight="12.75" x14ac:dyDescent="0.2"/>
  <cols>
    <col min="1" max="1" width="0.42578125" style="1" hidden="1" customWidth="1"/>
    <col min="2" max="2" width="7.140625" style="1" customWidth="1"/>
    <col min="3" max="3" width="37.140625" style="1" customWidth="1"/>
    <col min="4" max="4" width="3.42578125" style="1" customWidth="1"/>
    <col min="5" max="6" width="3.5703125" style="1" customWidth="1"/>
    <col min="7" max="7" width="4.28515625" style="1" customWidth="1"/>
    <col min="8" max="8" width="4.7109375" style="1" customWidth="1"/>
    <col min="9" max="9" width="9.5703125" style="94" customWidth="1"/>
    <col min="10" max="10" width="11" style="1" customWidth="1"/>
    <col min="11" max="11" width="5.7109375" style="2" customWidth="1"/>
    <col min="12" max="12" width="5.5703125" style="2" customWidth="1"/>
    <col min="13" max="13" width="7.7109375" style="2" customWidth="1"/>
    <col min="14" max="14" width="4" style="2" customWidth="1"/>
    <col min="15" max="15" width="4.140625" style="2" customWidth="1"/>
    <col min="16" max="16" width="10" style="14" customWidth="1"/>
    <col min="17" max="17" width="4.42578125" style="9" customWidth="1"/>
    <col min="18" max="18" width="4.140625" style="50" customWidth="1"/>
    <col min="19" max="19" width="6.7109375" style="2" customWidth="1"/>
    <col min="20" max="20" width="3.85546875" style="2" customWidth="1"/>
    <col min="21" max="21" width="3.5703125" style="2" customWidth="1"/>
    <col min="22" max="22" width="4.42578125" style="2" customWidth="1"/>
    <col min="23" max="23" width="4.28515625" style="6" customWidth="1"/>
    <col min="24" max="24" width="3.7109375" style="6" customWidth="1"/>
    <col min="25" max="25" width="3" style="50" customWidth="1"/>
    <col min="26" max="26" width="4.28515625" style="2" customWidth="1"/>
    <col min="27" max="27" width="6.28515625" style="2" customWidth="1"/>
    <col min="28" max="28" width="3.42578125" style="2" customWidth="1"/>
    <col min="29" max="29" width="6.28515625" style="2" customWidth="1"/>
    <col min="30" max="30" width="4.85546875" style="6" customWidth="1"/>
    <col min="31" max="31" width="3.85546875" style="6" customWidth="1"/>
    <col min="32" max="32" width="3.42578125" style="50" customWidth="1"/>
    <col min="33" max="33" width="7.28515625" style="2" customWidth="1"/>
    <col min="34" max="34" width="4.28515625" style="2" customWidth="1"/>
    <col min="35" max="35" width="3.140625" style="2" customWidth="1"/>
    <col min="36" max="36" width="4.5703125" style="2" customWidth="1"/>
    <col min="37" max="37" width="4.5703125" style="6" customWidth="1"/>
    <col min="38" max="38" width="3.5703125" style="6" customWidth="1"/>
    <col min="39" max="39" width="4.42578125" style="50" customWidth="1"/>
    <col min="40" max="41" width="4.5703125" style="2" customWidth="1"/>
    <col min="42" max="42" width="3.85546875" style="2" customWidth="1"/>
    <col min="43" max="43" width="4.5703125" style="6" customWidth="1"/>
    <col min="44" max="44" width="5.140625" style="6" customWidth="1"/>
    <col min="45" max="45" width="3.42578125" style="6" customWidth="1"/>
    <col min="46" max="46" width="3.28515625" style="50" customWidth="1"/>
    <col min="47" max="47" width="4.28515625" style="6" customWidth="1"/>
    <col min="48" max="48" width="4.140625" style="6" customWidth="1"/>
    <col min="49" max="49" width="3.7109375" style="6" customWidth="1"/>
    <col min="50" max="50" width="3.85546875" style="6" customWidth="1"/>
    <col min="51" max="51" width="4.140625" style="10" customWidth="1"/>
    <col min="52" max="52" width="0.140625" style="6" customWidth="1"/>
    <col min="53" max="57" width="3.42578125" style="6" hidden="1" customWidth="1"/>
    <col min="58" max="58" width="3.140625" style="11" customWidth="1"/>
    <col min="59" max="59" width="0.28515625" style="1" hidden="1" customWidth="1"/>
    <col min="60" max="60" width="12.140625" style="1" hidden="1" customWidth="1"/>
    <col min="61" max="61" width="11.140625" style="3" hidden="1" customWidth="1"/>
    <col min="62" max="62" width="21.7109375" style="1" hidden="1" customWidth="1"/>
    <col min="63" max="16384" width="9.140625" style="1"/>
  </cols>
  <sheetData>
    <row r="1" spans="1:94" ht="6.75" customHeight="1" x14ac:dyDescent="0.2">
      <c r="A1" s="274" t="s">
        <v>2</v>
      </c>
      <c r="B1" s="274" t="s">
        <v>2</v>
      </c>
      <c r="C1" s="292" t="s">
        <v>153</v>
      </c>
      <c r="D1" s="264" t="s">
        <v>1</v>
      </c>
      <c r="E1" s="274"/>
      <c r="F1" s="274"/>
      <c r="G1" s="274" t="s">
        <v>8</v>
      </c>
      <c r="H1" s="274"/>
      <c r="I1" s="274" t="s">
        <v>9</v>
      </c>
      <c r="J1" s="274"/>
      <c r="K1" s="274"/>
      <c r="L1" s="274"/>
      <c r="M1" s="274"/>
      <c r="N1" s="274"/>
      <c r="O1" s="274"/>
      <c r="P1" s="274"/>
      <c r="Q1" s="270"/>
      <c r="R1" s="262" t="s">
        <v>10</v>
      </c>
      <c r="S1" s="263"/>
      <c r="T1" s="263"/>
      <c r="U1" s="263"/>
      <c r="V1" s="263"/>
      <c r="W1" s="263"/>
      <c r="X1" s="263"/>
      <c r="Y1" s="263"/>
      <c r="Z1" s="263"/>
      <c r="AA1" s="263"/>
      <c r="AB1" s="15"/>
      <c r="AC1" s="15"/>
      <c r="AD1" s="16"/>
      <c r="AE1" s="64"/>
      <c r="AF1" s="277" t="s">
        <v>11</v>
      </c>
      <c r="AG1" s="278"/>
      <c r="AH1" s="278"/>
      <c r="AI1" s="278"/>
      <c r="AJ1" s="278"/>
      <c r="AK1" s="278"/>
      <c r="AL1" s="278"/>
      <c r="AM1" s="278"/>
      <c r="AN1" s="278"/>
      <c r="AO1" s="279"/>
      <c r="AP1" s="63"/>
      <c r="AQ1" s="16"/>
      <c r="AR1" s="16"/>
      <c r="AS1" s="131"/>
      <c r="AT1" s="277" t="s">
        <v>40</v>
      </c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17"/>
      <c r="BG1" s="264" t="s">
        <v>12</v>
      </c>
      <c r="BH1" s="274"/>
      <c r="BI1" s="290" t="s">
        <v>7</v>
      </c>
      <c r="BJ1" s="274" t="s">
        <v>46</v>
      </c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</row>
    <row r="2" spans="1:94" ht="6.75" customHeight="1" thickBot="1" x14ac:dyDescent="0.25">
      <c r="A2" s="274"/>
      <c r="B2" s="274"/>
      <c r="C2" s="292"/>
      <c r="D2" s="26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0"/>
      <c r="R2" s="262" t="s">
        <v>13</v>
      </c>
      <c r="S2" s="263"/>
      <c r="T2" s="263"/>
      <c r="U2" s="263"/>
      <c r="V2" s="263"/>
      <c r="W2" s="263"/>
      <c r="X2" s="264"/>
      <c r="Y2" s="270" t="s">
        <v>14</v>
      </c>
      <c r="Z2" s="263"/>
      <c r="AA2" s="263"/>
      <c r="AB2" s="15"/>
      <c r="AC2" s="15"/>
      <c r="AD2" s="16"/>
      <c r="AE2" s="66"/>
      <c r="AF2" s="278" t="s">
        <v>15</v>
      </c>
      <c r="AG2" s="278"/>
      <c r="AH2" s="278"/>
      <c r="AI2" s="16"/>
      <c r="AJ2" s="16"/>
      <c r="AK2" s="16"/>
      <c r="AL2" s="66"/>
      <c r="AM2" s="278" t="s">
        <v>16</v>
      </c>
      <c r="AN2" s="278"/>
      <c r="AO2" s="278"/>
      <c r="AP2" s="15"/>
      <c r="AQ2" s="16"/>
      <c r="AR2" s="16"/>
      <c r="AS2" s="66"/>
      <c r="AT2" s="278" t="s">
        <v>43</v>
      </c>
      <c r="AU2" s="278"/>
      <c r="AV2" s="278"/>
      <c r="AW2" s="16"/>
      <c r="AX2" s="16"/>
      <c r="AY2" s="18"/>
      <c r="AZ2" s="19" t="s">
        <v>44</v>
      </c>
      <c r="BA2" s="19"/>
      <c r="BB2" s="19"/>
      <c r="BC2" s="19"/>
      <c r="BD2" s="19"/>
      <c r="BE2" s="19"/>
      <c r="BF2" s="27"/>
      <c r="BG2" s="264"/>
      <c r="BH2" s="274"/>
      <c r="BI2" s="290"/>
      <c r="BJ2" s="274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</row>
    <row r="3" spans="1:94" ht="15.75" customHeight="1" thickBot="1" x14ac:dyDescent="0.25">
      <c r="A3" s="20" t="s">
        <v>17</v>
      </c>
      <c r="B3" s="20" t="s">
        <v>0</v>
      </c>
      <c r="C3" s="21" t="s">
        <v>18</v>
      </c>
      <c r="D3" s="22" t="s">
        <v>19</v>
      </c>
      <c r="E3" s="20" t="s">
        <v>20</v>
      </c>
      <c r="F3" s="20" t="s">
        <v>21</v>
      </c>
      <c r="G3" s="20" t="s">
        <v>22</v>
      </c>
      <c r="H3" s="20" t="s">
        <v>23</v>
      </c>
      <c r="I3" s="91" t="s">
        <v>24</v>
      </c>
      <c r="J3" s="20" t="s">
        <v>25</v>
      </c>
      <c r="K3" s="23" t="s">
        <v>26</v>
      </c>
      <c r="L3" s="23" t="s">
        <v>27</v>
      </c>
      <c r="M3" s="23" t="s">
        <v>28</v>
      </c>
      <c r="N3" s="23" t="s">
        <v>29</v>
      </c>
      <c r="O3" s="23" t="s">
        <v>30</v>
      </c>
      <c r="P3" s="23" t="s">
        <v>31</v>
      </c>
      <c r="Q3" s="24" t="s">
        <v>32</v>
      </c>
      <c r="R3" s="48" t="s">
        <v>8</v>
      </c>
      <c r="S3" s="23" t="s">
        <v>41</v>
      </c>
      <c r="T3" s="23" t="s">
        <v>28</v>
      </c>
      <c r="U3" s="23" t="s">
        <v>29</v>
      </c>
      <c r="V3" s="23" t="s">
        <v>47</v>
      </c>
      <c r="W3" s="25" t="s">
        <v>31</v>
      </c>
      <c r="X3" s="27" t="s">
        <v>49</v>
      </c>
      <c r="Y3" s="83" t="s">
        <v>8</v>
      </c>
      <c r="Z3" s="23" t="s">
        <v>41</v>
      </c>
      <c r="AA3" s="23" t="s">
        <v>28</v>
      </c>
      <c r="AB3" s="23" t="s">
        <v>29</v>
      </c>
      <c r="AC3" s="23" t="s">
        <v>47</v>
      </c>
      <c r="AD3" s="25" t="s">
        <v>31</v>
      </c>
      <c r="AE3" s="27" t="s">
        <v>49</v>
      </c>
      <c r="AF3" s="83" t="s">
        <v>8</v>
      </c>
      <c r="AG3" s="25" t="s">
        <v>41</v>
      </c>
      <c r="AH3" s="25" t="s">
        <v>28</v>
      </c>
      <c r="AI3" s="25" t="s">
        <v>29</v>
      </c>
      <c r="AJ3" s="25" t="s">
        <v>47</v>
      </c>
      <c r="AK3" s="25" t="s">
        <v>31</v>
      </c>
      <c r="AL3" s="27" t="s">
        <v>49</v>
      </c>
      <c r="AM3" s="83" t="s">
        <v>8</v>
      </c>
      <c r="AN3" s="25" t="s">
        <v>41</v>
      </c>
      <c r="AO3" s="25" t="s">
        <v>28</v>
      </c>
      <c r="AP3" s="23" t="s">
        <v>29</v>
      </c>
      <c r="AQ3" s="25" t="s">
        <v>47</v>
      </c>
      <c r="AR3" s="25" t="s">
        <v>31</v>
      </c>
      <c r="AS3" s="27" t="s">
        <v>49</v>
      </c>
      <c r="AT3" s="83" t="s">
        <v>8</v>
      </c>
      <c r="AU3" s="25" t="s">
        <v>41</v>
      </c>
      <c r="AV3" s="25" t="s">
        <v>28</v>
      </c>
      <c r="AW3" s="25" t="s">
        <v>29</v>
      </c>
      <c r="AX3" s="24" t="s">
        <v>47</v>
      </c>
      <c r="AY3" s="24" t="s">
        <v>31</v>
      </c>
      <c r="AZ3" s="26" t="s">
        <v>8</v>
      </c>
      <c r="BA3" s="27" t="s">
        <v>41</v>
      </c>
      <c r="BB3" s="25" t="s">
        <v>28</v>
      </c>
      <c r="BC3" s="25" t="s">
        <v>29</v>
      </c>
      <c r="BD3" s="25" t="s">
        <v>47</v>
      </c>
      <c r="BE3" s="24" t="s">
        <v>31</v>
      </c>
      <c r="BF3" s="147" t="s">
        <v>49</v>
      </c>
      <c r="BG3" s="22" t="s">
        <v>33</v>
      </c>
      <c r="BH3" s="20" t="s">
        <v>18</v>
      </c>
      <c r="BI3" s="291"/>
      <c r="BJ3" s="286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</row>
    <row r="4" spans="1:94" s="50" customFormat="1" ht="12" customHeight="1" x14ac:dyDescent="0.2">
      <c r="A4" s="265" t="s">
        <v>113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89"/>
      <c r="BI4" s="287"/>
      <c r="BJ4" s="288"/>
      <c r="BK4" s="242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</row>
    <row r="5" spans="1:94" s="50" customFormat="1" ht="24.75" customHeight="1" x14ac:dyDescent="0.2">
      <c r="A5" s="269" t="s">
        <v>52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59"/>
      <c r="BJ5" s="139"/>
      <c r="BK5" s="242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</row>
    <row r="6" spans="1:94" s="40" customFormat="1" ht="18.75" customHeight="1" x14ac:dyDescent="0.2">
      <c r="A6" s="28" t="s">
        <v>5</v>
      </c>
      <c r="B6" s="34" t="s">
        <v>51</v>
      </c>
      <c r="C6" s="37" t="s">
        <v>50</v>
      </c>
      <c r="D6" s="192" t="s">
        <v>35</v>
      </c>
      <c r="E6" s="190"/>
      <c r="F6" s="28"/>
      <c r="G6" s="154">
        <v>5</v>
      </c>
      <c r="H6" s="154">
        <f t="shared" ref="H6:H13" si="0">J6/36</f>
        <v>5</v>
      </c>
      <c r="I6" s="155">
        <f t="shared" ref="I6:I13" si="1">G6*36</f>
        <v>180</v>
      </c>
      <c r="J6" s="154">
        <f t="shared" ref="J6:J13" si="2">K6+P6</f>
        <v>180</v>
      </c>
      <c r="K6" s="154">
        <f t="shared" ref="K6:K13" si="3">L6+Q6</f>
        <v>60</v>
      </c>
      <c r="L6" s="154">
        <f t="shared" ref="L6:L13" si="4">M6+N6+O6</f>
        <v>60</v>
      </c>
      <c r="M6" s="154">
        <f>T6+AA6+AH6+AO6+AV6</f>
        <v>20</v>
      </c>
      <c r="N6" s="154">
        <f>U6+AB6+AI6+AP6+AW6</f>
        <v>0</v>
      </c>
      <c r="O6" s="154">
        <f>V6+AC6+AJ6+AQ6+AX6</f>
        <v>40</v>
      </c>
      <c r="P6" s="154">
        <f>W6+AD6+AK6+AR6+AY6</f>
        <v>120</v>
      </c>
      <c r="Q6" s="156">
        <f>X6+AE6+AL6+AS6+BF6</f>
        <v>0</v>
      </c>
      <c r="R6" s="167">
        <v>5</v>
      </c>
      <c r="S6" s="154">
        <v>60</v>
      </c>
      <c r="T6" s="154">
        <v>20</v>
      </c>
      <c r="U6" s="154"/>
      <c r="V6" s="154">
        <v>40</v>
      </c>
      <c r="W6" s="154">
        <v>120</v>
      </c>
      <c r="X6" s="186"/>
      <c r="Y6" s="198"/>
      <c r="Z6" s="154"/>
      <c r="AA6" s="154"/>
      <c r="AB6" s="154"/>
      <c r="AC6" s="154"/>
      <c r="AD6" s="154"/>
      <c r="AE6" s="156"/>
      <c r="AF6" s="167"/>
      <c r="AG6" s="154"/>
      <c r="AH6" s="154"/>
      <c r="AI6" s="154"/>
      <c r="AJ6" s="154"/>
      <c r="AK6" s="154"/>
      <c r="AL6" s="156"/>
      <c r="AM6" s="185"/>
      <c r="AN6" s="154"/>
      <c r="AO6" s="154"/>
      <c r="AP6" s="154"/>
      <c r="AQ6" s="154"/>
      <c r="AR6" s="154"/>
      <c r="AS6" s="156"/>
      <c r="AT6" s="185"/>
      <c r="AU6" s="154"/>
      <c r="AV6" s="154"/>
      <c r="AW6" s="154"/>
      <c r="AX6" s="186"/>
      <c r="AY6" s="154"/>
      <c r="AZ6" s="185"/>
      <c r="BA6" s="186"/>
      <c r="BB6" s="186"/>
      <c r="BC6" s="186"/>
      <c r="BD6" s="186"/>
      <c r="BE6" s="186"/>
      <c r="BF6" s="156"/>
      <c r="BG6" s="29"/>
      <c r="BH6" s="34" t="s">
        <v>53</v>
      </c>
      <c r="BI6" s="35" t="s">
        <v>42</v>
      </c>
      <c r="BJ6" s="35" t="s">
        <v>42</v>
      </c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</row>
    <row r="7" spans="1:94" s="40" customFormat="1" ht="18" customHeight="1" x14ac:dyDescent="0.2">
      <c r="A7" s="28" t="s">
        <v>5</v>
      </c>
      <c r="B7" s="34" t="s">
        <v>56</v>
      </c>
      <c r="C7" s="37" t="s">
        <v>54</v>
      </c>
      <c r="D7" s="192" t="s">
        <v>36</v>
      </c>
      <c r="E7" s="190"/>
      <c r="F7" s="28"/>
      <c r="G7" s="154">
        <v>7</v>
      </c>
      <c r="H7" s="154">
        <f t="shared" si="0"/>
        <v>7</v>
      </c>
      <c r="I7" s="155">
        <f t="shared" si="1"/>
        <v>252</v>
      </c>
      <c r="J7" s="154">
        <f t="shared" si="2"/>
        <v>252</v>
      </c>
      <c r="K7" s="154">
        <f t="shared" si="3"/>
        <v>84</v>
      </c>
      <c r="L7" s="154">
        <f t="shared" si="4"/>
        <v>84</v>
      </c>
      <c r="M7" s="154">
        <f>T7+AA7+AH7+AO7+AV7</f>
        <v>28</v>
      </c>
      <c r="N7" s="154">
        <f t="shared" ref="N7:N13" si="5">U7+AB7+AI7+AP7+AW7</f>
        <v>0</v>
      </c>
      <c r="O7" s="154">
        <f t="shared" ref="O7:O13" si="6">V7+AC7+AJ7+AQ7+AX7</f>
        <v>56</v>
      </c>
      <c r="P7" s="154">
        <f t="shared" ref="P7:P13" si="7">W7+AD7+AK7+AR7+AY7</f>
        <v>168</v>
      </c>
      <c r="Q7" s="156">
        <f t="shared" ref="Q7:Q13" si="8">X7+AE7+AL7+AS7+BF7</f>
        <v>0</v>
      </c>
      <c r="R7" s="167"/>
      <c r="S7" s="154"/>
      <c r="T7" s="154"/>
      <c r="U7" s="154"/>
      <c r="V7" s="154"/>
      <c r="W7" s="154"/>
      <c r="X7" s="186"/>
      <c r="Y7" s="198">
        <v>7</v>
      </c>
      <c r="Z7" s="154">
        <v>84</v>
      </c>
      <c r="AA7" s="154">
        <v>28</v>
      </c>
      <c r="AB7" s="154"/>
      <c r="AC7" s="154">
        <v>56</v>
      </c>
      <c r="AD7" s="154">
        <v>168</v>
      </c>
      <c r="AE7" s="156"/>
      <c r="AF7" s="167"/>
      <c r="AG7" s="154"/>
      <c r="AH7" s="154"/>
      <c r="AI7" s="154"/>
      <c r="AJ7" s="154"/>
      <c r="AK7" s="154"/>
      <c r="AL7" s="156"/>
      <c r="AM7" s="185"/>
      <c r="AN7" s="154"/>
      <c r="AO7" s="154"/>
      <c r="AP7" s="154"/>
      <c r="AQ7" s="154"/>
      <c r="AR7" s="154"/>
      <c r="AS7" s="156"/>
      <c r="AT7" s="185"/>
      <c r="AU7" s="154"/>
      <c r="AV7" s="154"/>
      <c r="AW7" s="154"/>
      <c r="AX7" s="186"/>
      <c r="AY7" s="154"/>
      <c r="AZ7" s="185"/>
      <c r="BA7" s="186"/>
      <c r="BB7" s="186"/>
      <c r="BC7" s="186"/>
      <c r="BD7" s="186"/>
      <c r="BE7" s="186"/>
      <c r="BF7" s="156"/>
      <c r="BG7" s="29"/>
      <c r="BH7" s="34" t="s">
        <v>55</v>
      </c>
      <c r="BI7" s="35" t="s">
        <v>121</v>
      </c>
      <c r="BJ7" s="35" t="s">
        <v>120</v>
      </c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</row>
    <row r="8" spans="1:94" s="60" customFormat="1" ht="21.75" customHeight="1" x14ac:dyDescent="0.2">
      <c r="A8" s="28" t="s">
        <v>5</v>
      </c>
      <c r="B8" s="34" t="s">
        <v>58</v>
      </c>
      <c r="C8" s="37" t="s">
        <v>57</v>
      </c>
      <c r="D8" s="192"/>
      <c r="E8" s="190" t="s">
        <v>35</v>
      </c>
      <c r="F8" s="28"/>
      <c r="G8" s="154">
        <v>2</v>
      </c>
      <c r="H8" s="154">
        <f t="shared" si="0"/>
        <v>2</v>
      </c>
      <c r="I8" s="155">
        <f t="shared" si="1"/>
        <v>72</v>
      </c>
      <c r="J8" s="154">
        <f t="shared" si="2"/>
        <v>72</v>
      </c>
      <c r="K8" s="154">
        <f t="shared" si="3"/>
        <v>24</v>
      </c>
      <c r="L8" s="154">
        <f t="shared" si="4"/>
        <v>24</v>
      </c>
      <c r="M8" s="154">
        <f>T8+AA8+AH8+AO8+AV8</f>
        <v>8</v>
      </c>
      <c r="N8" s="154">
        <f t="shared" si="5"/>
        <v>0</v>
      </c>
      <c r="O8" s="154">
        <f t="shared" si="6"/>
        <v>16</v>
      </c>
      <c r="P8" s="154">
        <f t="shared" si="7"/>
        <v>48</v>
      </c>
      <c r="Q8" s="156">
        <f t="shared" si="8"/>
        <v>0</v>
      </c>
      <c r="R8" s="167">
        <v>2</v>
      </c>
      <c r="S8" s="154">
        <v>24</v>
      </c>
      <c r="T8" s="154">
        <v>8</v>
      </c>
      <c r="U8" s="154"/>
      <c r="V8" s="154">
        <v>16</v>
      </c>
      <c r="W8" s="154">
        <v>48</v>
      </c>
      <c r="X8" s="186"/>
      <c r="Y8" s="198"/>
      <c r="Z8" s="154"/>
      <c r="AA8" s="154"/>
      <c r="AB8" s="154"/>
      <c r="AC8" s="154"/>
      <c r="AD8" s="154"/>
      <c r="AE8" s="156"/>
      <c r="AF8" s="167"/>
      <c r="AG8" s="154"/>
      <c r="AH8" s="154"/>
      <c r="AI8" s="154"/>
      <c r="AJ8" s="154"/>
      <c r="AK8" s="154"/>
      <c r="AL8" s="156"/>
      <c r="AM8" s="185"/>
      <c r="AN8" s="154"/>
      <c r="AO8" s="154"/>
      <c r="AP8" s="154"/>
      <c r="AQ8" s="154"/>
      <c r="AR8" s="154"/>
      <c r="AS8" s="156"/>
      <c r="AT8" s="185"/>
      <c r="AU8" s="154"/>
      <c r="AV8" s="154"/>
      <c r="AW8" s="154"/>
      <c r="AX8" s="186"/>
      <c r="AY8" s="154"/>
      <c r="AZ8" s="185"/>
      <c r="BA8" s="186"/>
      <c r="BB8" s="186"/>
      <c r="BC8" s="186"/>
      <c r="BD8" s="186"/>
      <c r="BE8" s="186"/>
      <c r="BF8" s="156"/>
      <c r="BG8" s="29"/>
      <c r="BH8" s="34" t="s">
        <v>125</v>
      </c>
      <c r="BI8" s="35" t="s">
        <v>124</v>
      </c>
      <c r="BJ8" s="35" t="s">
        <v>146</v>
      </c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</row>
    <row r="9" spans="1:94" s="40" customFormat="1" ht="17.25" customHeight="1" x14ac:dyDescent="0.2">
      <c r="A9" s="28" t="s">
        <v>5</v>
      </c>
      <c r="B9" s="34" t="s">
        <v>59</v>
      </c>
      <c r="C9" s="37" t="s">
        <v>60</v>
      </c>
      <c r="D9" s="192"/>
      <c r="E9" s="190" t="s">
        <v>35</v>
      </c>
      <c r="F9" s="28"/>
      <c r="G9" s="154">
        <v>2</v>
      </c>
      <c r="H9" s="154">
        <f t="shared" si="0"/>
        <v>2</v>
      </c>
      <c r="I9" s="155">
        <f t="shared" si="1"/>
        <v>72</v>
      </c>
      <c r="J9" s="154">
        <f t="shared" si="2"/>
        <v>72</v>
      </c>
      <c r="K9" s="154">
        <f t="shared" si="3"/>
        <v>24</v>
      </c>
      <c r="L9" s="154">
        <f t="shared" si="4"/>
        <v>24</v>
      </c>
      <c r="M9" s="154">
        <f>T9+AA9+AH9+AO9+AV9</f>
        <v>8</v>
      </c>
      <c r="N9" s="154">
        <f t="shared" si="5"/>
        <v>0</v>
      </c>
      <c r="O9" s="154">
        <f t="shared" si="6"/>
        <v>16</v>
      </c>
      <c r="P9" s="154">
        <f t="shared" si="7"/>
        <v>48</v>
      </c>
      <c r="Q9" s="156">
        <f t="shared" si="8"/>
        <v>0</v>
      </c>
      <c r="R9" s="167">
        <v>2</v>
      </c>
      <c r="S9" s="154">
        <v>24</v>
      </c>
      <c r="T9" s="154">
        <v>8</v>
      </c>
      <c r="U9" s="154"/>
      <c r="V9" s="154">
        <v>16</v>
      </c>
      <c r="W9" s="154">
        <v>48</v>
      </c>
      <c r="X9" s="186"/>
      <c r="Y9" s="198"/>
      <c r="Z9" s="154"/>
      <c r="AA9" s="154"/>
      <c r="AB9" s="154"/>
      <c r="AC9" s="154"/>
      <c r="AD9" s="154"/>
      <c r="AE9" s="156"/>
      <c r="AF9" s="167"/>
      <c r="AG9" s="154"/>
      <c r="AH9" s="154"/>
      <c r="AI9" s="154"/>
      <c r="AJ9" s="154"/>
      <c r="AK9" s="154"/>
      <c r="AL9" s="156"/>
      <c r="AM9" s="185"/>
      <c r="AN9" s="154"/>
      <c r="AO9" s="154"/>
      <c r="AP9" s="154"/>
      <c r="AQ9" s="154"/>
      <c r="AR9" s="154"/>
      <c r="AS9" s="156"/>
      <c r="AT9" s="185"/>
      <c r="AU9" s="154"/>
      <c r="AV9" s="154"/>
      <c r="AW9" s="154"/>
      <c r="AX9" s="186"/>
      <c r="AY9" s="154"/>
      <c r="AZ9" s="185"/>
      <c r="BA9" s="186"/>
      <c r="BB9" s="186"/>
      <c r="BC9" s="186"/>
      <c r="BD9" s="186"/>
      <c r="BE9" s="186"/>
      <c r="BF9" s="156"/>
      <c r="BG9" s="29"/>
      <c r="BH9" s="34" t="s">
        <v>53</v>
      </c>
      <c r="BI9" s="35" t="s">
        <v>61</v>
      </c>
      <c r="BJ9" s="35" t="s">
        <v>61</v>
      </c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</row>
    <row r="10" spans="1:94" s="40" customFormat="1" ht="15.75" customHeight="1" x14ac:dyDescent="0.2">
      <c r="A10" s="28" t="s">
        <v>5</v>
      </c>
      <c r="B10" s="34" t="s">
        <v>63</v>
      </c>
      <c r="C10" s="37" t="s">
        <v>129</v>
      </c>
      <c r="D10" s="192"/>
      <c r="E10" s="190" t="s">
        <v>35</v>
      </c>
      <c r="F10" s="28"/>
      <c r="G10" s="154">
        <v>3</v>
      </c>
      <c r="H10" s="154">
        <f t="shared" si="0"/>
        <v>3</v>
      </c>
      <c r="I10" s="155">
        <f t="shared" si="1"/>
        <v>108</v>
      </c>
      <c r="J10" s="154">
        <f t="shared" si="2"/>
        <v>108</v>
      </c>
      <c r="K10" s="154">
        <f t="shared" si="3"/>
        <v>36</v>
      </c>
      <c r="L10" s="154">
        <f t="shared" si="4"/>
        <v>36</v>
      </c>
      <c r="M10" s="154">
        <f t="shared" ref="M10:M13" si="9">T10+AA10+AH10+AO10+AV10</f>
        <v>12</v>
      </c>
      <c r="N10" s="154">
        <f t="shared" si="5"/>
        <v>0</v>
      </c>
      <c r="O10" s="154">
        <f t="shared" si="6"/>
        <v>24</v>
      </c>
      <c r="P10" s="154">
        <f t="shared" si="7"/>
        <v>72</v>
      </c>
      <c r="Q10" s="156">
        <f t="shared" si="8"/>
        <v>0</v>
      </c>
      <c r="R10" s="167">
        <v>3</v>
      </c>
      <c r="S10" s="154">
        <v>36</v>
      </c>
      <c r="T10" s="154">
        <v>12</v>
      </c>
      <c r="U10" s="154"/>
      <c r="V10" s="154">
        <v>24</v>
      </c>
      <c r="W10" s="154">
        <v>72</v>
      </c>
      <c r="X10" s="186"/>
      <c r="Y10" s="198"/>
      <c r="Z10" s="154"/>
      <c r="AA10" s="154"/>
      <c r="AB10" s="154"/>
      <c r="AC10" s="154"/>
      <c r="AD10" s="154"/>
      <c r="AE10" s="156"/>
      <c r="AF10" s="167"/>
      <c r="AG10" s="154"/>
      <c r="AH10" s="154"/>
      <c r="AI10" s="154"/>
      <c r="AJ10" s="154"/>
      <c r="AK10" s="154"/>
      <c r="AL10" s="156"/>
      <c r="AM10" s="185"/>
      <c r="AN10" s="154"/>
      <c r="AO10" s="154"/>
      <c r="AP10" s="154"/>
      <c r="AQ10" s="154"/>
      <c r="AR10" s="154"/>
      <c r="AS10" s="156"/>
      <c r="AT10" s="185"/>
      <c r="AU10" s="154"/>
      <c r="AV10" s="154"/>
      <c r="AW10" s="154"/>
      <c r="AX10" s="186"/>
      <c r="AY10" s="154"/>
      <c r="AZ10" s="185"/>
      <c r="BA10" s="186"/>
      <c r="BB10" s="186"/>
      <c r="BC10" s="186"/>
      <c r="BD10" s="186"/>
      <c r="BE10" s="186"/>
      <c r="BF10" s="156"/>
      <c r="BG10" s="29"/>
      <c r="BH10" s="34" t="s">
        <v>62</v>
      </c>
      <c r="BI10" s="35" t="s">
        <v>119</v>
      </c>
      <c r="BJ10" s="35" t="s">
        <v>119</v>
      </c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</row>
    <row r="11" spans="1:94" s="40" customFormat="1" ht="21" customHeight="1" x14ac:dyDescent="0.2">
      <c r="A11" s="28" t="s">
        <v>5</v>
      </c>
      <c r="B11" s="34" t="s">
        <v>64</v>
      </c>
      <c r="C11" s="37" t="s">
        <v>65</v>
      </c>
      <c r="D11" s="192"/>
      <c r="E11" s="190" t="s">
        <v>37</v>
      </c>
      <c r="F11" s="28"/>
      <c r="G11" s="154">
        <v>5</v>
      </c>
      <c r="H11" s="154">
        <f t="shared" si="0"/>
        <v>5</v>
      </c>
      <c r="I11" s="155">
        <f t="shared" si="1"/>
        <v>180</v>
      </c>
      <c r="J11" s="154">
        <f t="shared" si="2"/>
        <v>180</v>
      </c>
      <c r="K11" s="154">
        <f t="shared" si="3"/>
        <v>60</v>
      </c>
      <c r="L11" s="154">
        <f t="shared" si="4"/>
        <v>60</v>
      </c>
      <c r="M11" s="154">
        <f t="shared" si="9"/>
        <v>20</v>
      </c>
      <c r="N11" s="154">
        <f t="shared" si="5"/>
        <v>0</v>
      </c>
      <c r="O11" s="154">
        <f t="shared" si="6"/>
        <v>40</v>
      </c>
      <c r="P11" s="154">
        <f t="shared" si="7"/>
        <v>120</v>
      </c>
      <c r="Q11" s="156">
        <f t="shared" si="8"/>
        <v>0</v>
      </c>
      <c r="R11" s="212"/>
      <c r="S11" s="154"/>
      <c r="T11" s="154"/>
      <c r="U11" s="154"/>
      <c r="V11" s="154"/>
      <c r="W11" s="154"/>
      <c r="X11" s="186"/>
      <c r="Y11" s="198"/>
      <c r="Z11" s="154"/>
      <c r="AA11" s="154"/>
      <c r="AB11" s="154"/>
      <c r="AC11" s="154"/>
      <c r="AD11" s="154"/>
      <c r="AE11" s="156"/>
      <c r="AF11" s="167">
        <v>5</v>
      </c>
      <c r="AG11" s="154">
        <v>60</v>
      </c>
      <c r="AH11" s="154">
        <v>20</v>
      </c>
      <c r="AI11" s="154"/>
      <c r="AJ11" s="154">
        <v>40</v>
      </c>
      <c r="AK11" s="154">
        <v>120</v>
      </c>
      <c r="AL11" s="156"/>
      <c r="AM11" s="185"/>
      <c r="AN11" s="154"/>
      <c r="AO11" s="154"/>
      <c r="AP11" s="154"/>
      <c r="AQ11" s="154"/>
      <c r="AR11" s="154"/>
      <c r="AS11" s="156"/>
      <c r="AT11" s="185"/>
      <c r="AU11" s="154"/>
      <c r="AV11" s="154"/>
      <c r="AW11" s="154"/>
      <c r="AX11" s="186"/>
      <c r="AY11" s="154"/>
      <c r="AZ11" s="185"/>
      <c r="BA11" s="186"/>
      <c r="BB11" s="186"/>
      <c r="BC11" s="186"/>
      <c r="BD11" s="186"/>
      <c r="BE11" s="186"/>
      <c r="BF11" s="156"/>
      <c r="BG11" s="29"/>
      <c r="BH11" s="34" t="s">
        <v>55</v>
      </c>
      <c r="BI11" s="35" t="s">
        <v>120</v>
      </c>
      <c r="BJ11" s="35" t="s">
        <v>120</v>
      </c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</row>
    <row r="12" spans="1:94" s="40" customFormat="1" ht="17.25" customHeight="1" x14ac:dyDescent="0.2">
      <c r="A12" s="28" t="s">
        <v>5</v>
      </c>
      <c r="B12" s="34" t="s">
        <v>67</v>
      </c>
      <c r="C12" s="37" t="s">
        <v>68</v>
      </c>
      <c r="D12" s="235" t="s">
        <v>37</v>
      </c>
      <c r="E12" s="190"/>
      <c r="F12" s="28"/>
      <c r="G12" s="154">
        <v>5</v>
      </c>
      <c r="H12" s="154">
        <f t="shared" si="0"/>
        <v>5</v>
      </c>
      <c r="I12" s="155">
        <f t="shared" si="1"/>
        <v>180</v>
      </c>
      <c r="J12" s="154">
        <f t="shared" si="2"/>
        <v>180</v>
      </c>
      <c r="K12" s="154">
        <f t="shared" si="3"/>
        <v>60</v>
      </c>
      <c r="L12" s="154">
        <f t="shared" si="4"/>
        <v>60</v>
      </c>
      <c r="M12" s="154">
        <f t="shared" si="9"/>
        <v>20</v>
      </c>
      <c r="N12" s="154">
        <f t="shared" si="5"/>
        <v>0</v>
      </c>
      <c r="O12" s="154">
        <f t="shared" si="6"/>
        <v>40</v>
      </c>
      <c r="P12" s="154">
        <f t="shared" si="7"/>
        <v>120</v>
      </c>
      <c r="Q12" s="156">
        <f t="shared" si="8"/>
        <v>0</v>
      </c>
      <c r="R12" s="167"/>
      <c r="S12" s="154"/>
      <c r="T12" s="154"/>
      <c r="U12" s="154"/>
      <c r="V12" s="154"/>
      <c r="W12" s="154"/>
      <c r="X12" s="186"/>
      <c r="Y12" s="198"/>
      <c r="Z12" s="154"/>
      <c r="AA12" s="154"/>
      <c r="AB12" s="154"/>
      <c r="AC12" s="154"/>
      <c r="AD12" s="154"/>
      <c r="AE12" s="156"/>
      <c r="AF12" s="167">
        <v>5</v>
      </c>
      <c r="AG12" s="154">
        <v>60</v>
      </c>
      <c r="AH12" s="154">
        <v>20</v>
      </c>
      <c r="AI12" s="154"/>
      <c r="AJ12" s="154">
        <v>40</v>
      </c>
      <c r="AK12" s="154">
        <v>120</v>
      </c>
      <c r="AL12" s="156"/>
      <c r="AM12" s="185"/>
      <c r="AN12" s="154"/>
      <c r="AO12" s="154"/>
      <c r="AP12" s="154"/>
      <c r="AQ12" s="154"/>
      <c r="AR12" s="154"/>
      <c r="AS12" s="156"/>
      <c r="AT12" s="185"/>
      <c r="AU12" s="154"/>
      <c r="AV12" s="154"/>
      <c r="AW12" s="154"/>
      <c r="AX12" s="186"/>
      <c r="AY12" s="154"/>
      <c r="AZ12" s="185"/>
      <c r="BA12" s="186"/>
      <c r="BB12" s="186"/>
      <c r="BC12" s="186"/>
      <c r="BD12" s="186"/>
      <c r="BE12" s="186"/>
      <c r="BF12" s="156"/>
      <c r="BG12" s="29"/>
      <c r="BH12" s="34" t="s">
        <v>53</v>
      </c>
      <c r="BI12" s="35" t="s">
        <v>66</v>
      </c>
      <c r="BJ12" s="35" t="s">
        <v>66</v>
      </c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</row>
    <row r="13" spans="1:94" s="40" customFormat="1" ht="18.75" customHeight="1" x14ac:dyDescent="0.2">
      <c r="A13" s="28" t="s">
        <v>5</v>
      </c>
      <c r="B13" s="36" t="s">
        <v>71</v>
      </c>
      <c r="C13" s="128" t="s">
        <v>70</v>
      </c>
      <c r="D13" s="192"/>
      <c r="E13" s="190" t="s">
        <v>35</v>
      </c>
      <c r="F13" s="28"/>
      <c r="G13" s="154">
        <v>2</v>
      </c>
      <c r="H13" s="154">
        <f t="shared" si="0"/>
        <v>2</v>
      </c>
      <c r="I13" s="155">
        <f t="shared" si="1"/>
        <v>72</v>
      </c>
      <c r="J13" s="154">
        <f t="shared" si="2"/>
        <v>72</v>
      </c>
      <c r="K13" s="154">
        <f t="shared" si="3"/>
        <v>24</v>
      </c>
      <c r="L13" s="154">
        <f t="shared" si="4"/>
        <v>24</v>
      </c>
      <c r="M13" s="154">
        <f t="shared" si="9"/>
        <v>8</v>
      </c>
      <c r="N13" s="154">
        <f t="shared" si="5"/>
        <v>0</v>
      </c>
      <c r="O13" s="154">
        <f t="shared" si="6"/>
        <v>16</v>
      </c>
      <c r="P13" s="154">
        <f t="shared" si="7"/>
        <v>48</v>
      </c>
      <c r="Q13" s="156">
        <f t="shared" si="8"/>
        <v>0</v>
      </c>
      <c r="R13" s="167">
        <v>2</v>
      </c>
      <c r="S13" s="154">
        <v>24</v>
      </c>
      <c r="T13" s="154">
        <v>8</v>
      </c>
      <c r="U13" s="154"/>
      <c r="V13" s="154">
        <v>16</v>
      </c>
      <c r="W13" s="154">
        <v>48</v>
      </c>
      <c r="X13" s="156"/>
      <c r="Y13" s="167"/>
      <c r="Z13" s="154"/>
      <c r="AA13" s="154"/>
      <c r="AB13" s="154"/>
      <c r="AC13" s="154"/>
      <c r="AD13" s="154"/>
      <c r="AE13" s="156"/>
      <c r="AF13" s="167"/>
      <c r="AG13" s="154"/>
      <c r="AH13" s="154"/>
      <c r="AI13" s="154"/>
      <c r="AJ13" s="154"/>
      <c r="AK13" s="154"/>
      <c r="AL13" s="156"/>
      <c r="AM13" s="185"/>
      <c r="AN13" s="154"/>
      <c r="AO13" s="154"/>
      <c r="AP13" s="154"/>
      <c r="AQ13" s="154"/>
      <c r="AR13" s="154"/>
      <c r="AS13" s="156"/>
      <c r="AT13" s="185"/>
      <c r="AU13" s="154"/>
      <c r="AV13" s="154"/>
      <c r="AW13" s="154"/>
      <c r="AX13" s="186"/>
      <c r="AY13" s="154"/>
      <c r="AZ13" s="185"/>
      <c r="BA13" s="186"/>
      <c r="BB13" s="186"/>
      <c r="BC13" s="186"/>
      <c r="BD13" s="186"/>
      <c r="BE13" s="186"/>
      <c r="BF13" s="156"/>
      <c r="BG13" s="29"/>
      <c r="BH13" s="34" t="s">
        <v>53</v>
      </c>
      <c r="BI13" s="35" t="s">
        <v>69</v>
      </c>
      <c r="BJ13" s="35" t="s">
        <v>69</v>
      </c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</row>
    <row r="14" spans="1:94" s="54" customFormat="1" ht="14.25" customHeight="1" thickBot="1" x14ac:dyDescent="0.25">
      <c r="A14" s="275"/>
      <c r="B14" s="276"/>
      <c r="C14" s="276"/>
      <c r="D14" s="276"/>
      <c r="E14" s="276"/>
      <c r="F14" s="260"/>
      <c r="G14" s="187">
        <f>G6+G7+G8+G9+G10+G11+G12+G13</f>
        <v>31</v>
      </c>
      <c r="H14" s="187">
        <f t="shared" ref="H14:Q14" si="10">H6+H7+H8+H9+H10+H11+H12+H13</f>
        <v>31</v>
      </c>
      <c r="I14" s="187">
        <f t="shared" si="10"/>
        <v>1116</v>
      </c>
      <c r="J14" s="187">
        <f t="shared" si="10"/>
        <v>1116</v>
      </c>
      <c r="K14" s="187">
        <f t="shared" si="10"/>
        <v>372</v>
      </c>
      <c r="L14" s="187">
        <f t="shared" si="10"/>
        <v>372</v>
      </c>
      <c r="M14" s="187">
        <f t="shared" si="10"/>
        <v>124</v>
      </c>
      <c r="N14" s="187">
        <f t="shared" si="10"/>
        <v>0</v>
      </c>
      <c r="O14" s="187">
        <f t="shared" si="10"/>
        <v>248</v>
      </c>
      <c r="P14" s="187">
        <f t="shared" si="10"/>
        <v>744</v>
      </c>
      <c r="Q14" s="183">
        <f t="shared" si="10"/>
        <v>0</v>
      </c>
      <c r="R14" s="234">
        <f>SUM(R6:R13)</f>
        <v>14</v>
      </c>
      <c r="S14" s="187">
        <f>S6+S7+S8+S9+S10+S11+S12+S13</f>
        <v>168</v>
      </c>
      <c r="T14" s="187">
        <f t="shared" ref="T14:BF14" si="11">T6+T7+T8+T9+T10+T11+T12+T13</f>
        <v>56</v>
      </c>
      <c r="U14" s="187">
        <f t="shared" si="11"/>
        <v>0</v>
      </c>
      <c r="V14" s="187">
        <f t="shared" si="11"/>
        <v>112</v>
      </c>
      <c r="W14" s="187">
        <f t="shared" si="11"/>
        <v>336</v>
      </c>
      <c r="X14" s="188">
        <f t="shared" si="11"/>
        <v>0</v>
      </c>
      <c r="Y14" s="182">
        <f t="shared" si="11"/>
        <v>7</v>
      </c>
      <c r="Z14" s="187">
        <f t="shared" si="11"/>
        <v>84</v>
      </c>
      <c r="AA14" s="187">
        <f t="shared" si="11"/>
        <v>28</v>
      </c>
      <c r="AB14" s="187">
        <f t="shared" si="11"/>
        <v>0</v>
      </c>
      <c r="AC14" s="187">
        <f t="shared" si="11"/>
        <v>56</v>
      </c>
      <c r="AD14" s="187">
        <f t="shared" si="11"/>
        <v>168</v>
      </c>
      <c r="AE14" s="188">
        <f t="shared" si="11"/>
        <v>0</v>
      </c>
      <c r="AF14" s="182">
        <f t="shared" si="11"/>
        <v>10</v>
      </c>
      <c r="AG14" s="187">
        <f t="shared" si="11"/>
        <v>120</v>
      </c>
      <c r="AH14" s="187">
        <f t="shared" si="11"/>
        <v>40</v>
      </c>
      <c r="AI14" s="187">
        <f t="shared" si="11"/>
        <v>0</v>
      </c>
      <c r="AJ14" s="187">
        <f t="shared" si="11"/>
        <v>80</v>
      </c>
      <c r="AK14" s="187">
        <f t="shared" si="11"/>
        <v>240</v>
      </c>
      <c r="AL14" s="188">
        <f t="shared" si="11"/>
        <v>0</v>
      </c>
      <c r="AM14" s="182">
        <f t="shared" si="11"/>
        <v>0</v>
      </c>
      <c r="AN14" s="187">
        <f t="shared" si="11"/>
        <v>0</v>
      </c>
      <c r="AO14" s="187">
        <f t="shared" si="11"/>
        <v>0</v>
      </c>
      <c r="AP14" s="187">
        <f t="shared" si="11"/>
        <v>0</v>
      </c>
      <c r="AQ14" s="187">
        <f t="shared" si="11"/>
        <v>0</v>
      </c>
      <c r="AR14" s="187">
        <f t="shared" si="11"/>
        <v>0</v>
      </c>
      <c r="AS14" s="188">
        <f t="shared" si="11"/>
        <v>0</v>
      </c>
      <c r="AT14" s="182">
        <f t="shared" si="11"/>
        <v>0</v>
      </c>
      <c r="AU14" s="187">
        <f t="shared" si="11"/>
        <v>0</v>
      </c>
      <c r="AV14" s="187">
        <f t="shared" si="11"/>
        <v>0</v>
      </c>
      <c r="AW14" s="187">
        <f t="shared" si="11"/>
        <v>0</v>
      </c>
      <c r="AX14" s="187">
        <f t="shared" si="11"/>
        <v>0</v>
      </c>
      <c r="AY14" s="187">
        <f t="shared" si="11"/>
        <v>0</v>
      </c>
      <c r="AZ14" s="182">
        <f t="shared" si="11"/>
        <v>0</v>
      </c>
      <c r="BA14" s="187">
        <f t="shared" si="11"/>
        <v>0</v>
      </c>
      <c r="BB14" s="187">
        <f t="shared" si="11"/>
        <v>0</v>
      </c>
      <c r="BC14" s="187">
        <f t="shared" si="11"/>
        <v>0</v>
      </c>
      <c r="BD14" s="187">
        <f t="shared" si="11"/>
        <v>0</v>
      </c>
      <c r="BE14" s="187">
        <f t="shared" si="11"/>
        <v>0</v>
      </c>
      <c r="BF14" s="188">
        <f t="shared" si="11"/>
        <v>0</v>
      </c>
      <c r="BG14" s="285"/>
      <c r="BH14" s="260"/>
      <c r="BI14" s="53"/>
      <c r="BJ14" s="140"/>
      <c r="BK14" s="240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</row>
    <row r="15" spans="1:94" s="50" customFormat="1" ht="21.75" customHeight="1" x14ac:dyDescent="0.2">
      <c r="A15" s="271" t="s">
        <v>72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3"/>
      <c r="BI15" s="58"/>
      <c r="BJ15" s="141"/>
      <c r="BK15" s="242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</row>
    <row r="16" spans="1:94" s="40" customFormat="1" ht="21.75" customHeight="1" x14ac:dyDescent="0.2">
      <c r="A16" s="28" t="s">
        <v>5</v>
      </c>
      <c r="B16" s="34" t="s">
        <v>73</v>
      </c>
      <c r="C16" s="37" t="s">
        <v>74</v>
      </c>
      <c r="D16" s="29"/>
      <c r="E16" s="190" t="s">
        <v>34</v>
      </c>
      <c r="F16" s="28"/>
      <c r="G16" s="154">
        <v>3</v>
      </c>
      <c r="H16" s="154">
        <f t="shared" ref="H16:H17" si="12">J16/36</f>
        <v>3</v>
      </c>
      <c r="I16" s="155">
        <f t="shared" ref="I16:I35" si="13">G16*36</f>
        <v>108</v>
      </c>
      <c r="J16" s="154">
        <f t="shared" ref="J16:J35" si="14">K16+P16</f>
        <v>108</v>
      </c>
      <c r="K16" s="154">
        <f t="shared" ref="K16:K28" si="15">L16+Q16</f>
        <v>36</v>
      </c>
      <c r="L16" s="154">
        <f t="shared" ref="L16:L35" si="16">M16+N16+O16</f>
        <v>36</v>
      </c>
      <c r="M16" s="154">
        <f t="shared" ref="M16:M35" si="17">T16+AA16+AH16+AO16+AV16</f>
        <v>12</v>
      </c>
      <c r="N16" s="154">
        <f t="shared" ref="N16:N35" si="18">U16+AB16+AI16+AP16+AW16</f>
        <v>0</v>
      </c>
      <c r="O16" s="154">
        <f t="shared" ref="O16:P29" si="19">V16+AC16+AJ16+AQ16+AX16</f>
        <v>24</v>
      </c>
      <c r="P16" s="154">
        <f t="shared" si="19"/>
        <v>72</v>
      </c>
      <c r="Q16" s="156">
        <f>X16+AE16+AL16+AS16+BF16</f>
        <v>0</v>
      </c>
      <c r="R16" s="167"/>
      <c r="S16" s="154"/>
      <c r="T16" s="154"/>
      <c r="U16" s="154"/>
      <c r="V16" s="154"/>
      <c r="W16" s="154"/>
      <c r="X16" s="156"/>
      <c r="Y16" s="167"/>
      <c r="Z16" s="154"/>
      <c r="AA16" s="154"/>
      <c r="AB16" s="154"/>
      <c r="AC16" s="154"/>
      <c r="AD16" s="154"/>
      <c r="AE16" s="156"/>
      <c r="AF16" s="167"/>
      <c r="AG16" s="154"/>
      <c r="AH16" s="154"/>
      <c r="AI16" s="154"/>
      <c r="AJ16" s="154"/>
      <c r="AK16" s="154"/>
      <c r="AL16" s="156"/>
      <c r="AM16" s="167">
        <v>3</v>
      </c>
      <c r="AN16" s="154">
        <v>36</v>
      </c>
      <c r="AO16" s="154">
        <v>12</v>
      </c>
      <c r="AP16" s="154"/>
      <c r="AQ16" s="154">
        <v>24</v>
      </c>
      <c r="AR16" s="154">
        <v>72</v>
      </c>
      <c r="AS16" s="156"/>
      <c r="AT16" s="185"/>
      <c r="AU16" s="154"/>
      <c r="AV16" s="154"/>
      <c r="AW16" s="154"/>
      <c r="AX16" s="186"/>
      <c r="AY16" s="154"/>
      <c r="AZ16" s="185"/>
      <c r="BA16" s="186"/>
      <c r="BB16" s="186"/>
      <c r="BC16" s="186"/>
      <c r="BD16" s="186"/>
      <c r="BE16" s="186"/>
      <c r="BF16" s="156"/>
      <c r="BG16" s="29"/>
      <c r="BH16" s="34" t="s">
        <v>53</v>
      </c>
      <c r="BI16" s="35" t="s">
        <v>66</v>
      </c>
      <c r="BJ16" s="35" t="s">
        <v>66</v>
      </c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</row>
    <row r="17" spans="1:94" s="40" customFormat="1" ht="18" customHeight="1" x14ac:dyDescent="0.2">
      <c r="A17" s="28" t="s">
        <v>5</v>
      </c>
      <c r="B17" s="34" t="s">
        <v>75</v>
      </c>
      <c r="C17" s="37" t="s">
        <v>76</v>
      </c>
      <c r="D17" s="29"/>
      <c r="E17" s="190" t="s">
        <v>37</v>
      </c>
      <c r="F17" s="28"/>
      <c r="G17" s="154">
        <v>3</v>
      </c>
      <c r="H17" s="154">
        <f t="shared" si="12"/>
        <v>3</v>
      </c>
      <c r="I17" s="155">
        <f t="shared" si="13"/>
        <v>108</v>
      </c>
      <c r="J17" s="154">
        <f t="shared" si="14"/>
        <v>108</v>
      </c>
      <c r="K17" s="154">
        <f t="shared" si="15"/>
        <v>36</v>
      </c>
      <c r="L17" s="154">
        <f t="shared" si="16"/>
        <v>36</v>
      </c>
      <c r="M17" s="154">
        <f t="shared" si="17"/>
        <v>12</v>
      </c>
      <c r="N17" s="154">
        <f t="shared" si="18"/>
        <v>0</v>
      </c>
      <c r="O17" s="154">
        <f t="shared" si="19"/>
        <v>24</v>
      </c>
      <c r="P17" s="154">
        <f t="shared" si="19"/>
        <v>72</v>
      </c>
      <c r="Q17" s="156">
        <f t="shared" ref="Q17:Q35" si="20">X17+AE17+AL17+AS17+BF17</f>
        <v>0</v>
      </c>
      <c r="R17" s="167"/>
      <c r="S17" s="154"/>
      <c r="T17" s="154"/>
      <c r="U17" s="154"/>
      <c r="V17" s="154"/>
      <c r="W17" s="154"/>
      <c r="X17" s="156"/>
      <c r="Y17" s="167"/>
      <c r="Z17" s="154"/>
      <c r="AA17" s="154"/>
      <c r="AB17" s="154"/>
      <c r="AC17" s="154"/>
      <c r="AD17" s="154"/>
      <c r="AE17" s="156"/>
      <c r="AF17" s="167">
        <v>3</v>
      </c>
      <c r="AG17" s="154">
        <v>36</v>
      </c>
      <c r="AH17" s="154">
        <v>12</v>
      </c>
      <c r="AI17" s="154"/>
      <c r="AJ17" s="154">
        <v>24</v>
      </c>
      <c r="AK17" s="154">
        <v>72</v>
      </c>
      <c r="AL17" s="156"/>
      <c r="AM17" s="167"/>
      <c r="AN17" s="154"/>
      <c r="AO17" s="154"/>
      <c r="AP17" s="154"/>
      <c r="AQ17" s="154"/>
      <c r="AR17" s="154"/>
      <c r="AS17" s="156"/>
      <c r="AT17" s="195"/>
      <c r="AU17" s="154"/>
      <c r="AV17" s="154"/>
      <c r="AW17" s="154"/>
      <c r="AX17" s="186"/>
      <c r="AY17" s="154"/>
      <c r="AZ17" s="185"/>
      <c r="BA17" s="186"/>
      <c r="BB17" s="186"/>
      <c r="BC17" s="186"/>
      <c r="BD17" s="186"/>
      <c r="BE17" s="186"/>
      <c r="BF17" s="156"/>
      <c r="BG17" s="29"/>
      <c r="BH17" s="34" t="s">
        <v>115</v>
      </c>
      <c r="BI17" s="35" t="s">
        <v>77</v>
      </c>
      <c r="BJ17" s="35" t="s">
        <v>77</v>
      </c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</row>
    <row r="18" spans="1:94" s="40" customFormat="1" ht="15.75" customHeight="1" x14ac:dyDescent="0.2">
      <c r="A18" s="28" t="s">
        <v>5</v>
      </c>
      <c r="B18" s="34" t="s">
        <v>78</v>
      </c>
      <c r="C18" s="37" t="s">
        <v>126</v>
      </c>
      <c r="D18" s="29"/>
      <c r="E18" s="190" t="s">
        <v>35</v>
      </c>
      <c r="F18" s="28"/>
      <c r="G18" s="154">
        <v>2</v>
      </c>
      <c r="H18" s="154">
        <f>J18/36</f>
        <v>2</v>
      </c>
      <c r="I18" s="155">
        <f t="shared" si="13"/>
        <v>72</v>
      </c>
      <c r="J18" s="154">
        <f t="shared" si="14"/>
        <v>72</v>
      </c>
      <c r="K18" s="154">
        <f t="shared" si="15"/>
        <v>24</v>
      </c>
      <c r="L18" s="154">
        <f t="shared" si="16"/>
        <v>24</v>
      </c>
      <c r="M18" s="154">
        <f t="shared" si="17"/>
        <v>8</v>
      </c>
      <c r="N18" s="154">
        <f t="shared" si="18"/>
        <v>0</v>
      </c>
      <c r="O18" s="154">
        <f t="shared" si="19"/>
        <v>16</v>
      </c>
      <c r="P18" s="154">
        <f t="shared" si="19"/>
        <v>48</v>
      </c>
      <c r="Q18" s="156">
        <f t="shared" si="20"/>
        <v>0</v>
      </c>
      <c r="R18" s="167">
        <v>2</v>
      </c>
      <c r="S18" s="154">
        <v>24</v>
      </c>
      <c r="T18" s="154">
        <v>8</v>
      </c>
      <c r="U18" s="154"/>
      <c r="V18" s="154">
        <v>16</v>
      </c>
      <c r="W18" s="154">
        <v>48</v>
      </c>
      <c r="X18" s="156"/>
      <c r="Y18" s="167"/>
      <c r="Z18" s="154"/>
      <c r="AA18" s="154"/>
      <c r="AB18" s="154"/>
      <c r="AC18" s="154"/>
      <c r="AD18" s="154"/>
      <c r="AE18" s="156"/>
      <c r="AF18" s="167"/>
      <c r="AG18" s="154"/>
      <c r="AH18" s="154"/>
      <c r="AI18" s="154"/>
      <c r="AJ18" s="154"/>
      <c r="AK18" s="154"/>
      <c r="AL18" s="156"/>
      <c r="AM18" s="167"/>
      <c r="AN18" s="154"/>
      <c r="AO18" s="154"/>
      <c r="AP18" s="154"/>
      <c r="AQ18" s="154"/>
      <c r="AR18" s="154"/>
      <c r="AS18" s="156"/>
      <c r="AT18" s="185"/>
      <c r="AU18" s="154"/>
      <c r="AV18" s="154"/>
      <c r="AW18" s="154"/>
      <c r="AX18" s="186"/>
      <c r="AY18" s="154"/>
      <c r="AZ18" s="185"/>
      <c r="BA18" s="186"/>
      <c r="BB18" s="186"/>
      <c r="BC18" s="186"/>
      <c r="BD18" s="186"/>
      <c r="BE18" s="186"/>
      <c r="BF18" s="156"/>
      <c r="BG18" s="29"/>
      <c r="BH18" s="34" t="s">
        <v>79</v>
      </c>
      <c r="BI18" s="35" t="s">
        <v>118</v>
      </c>
      <c r="BJ18" s="35" t="s">
        <v>147</v>
      </c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</row>
    <row r="19" spans="1:94" s="40" customFormat="1" ht="17.25" customHeight="1" x14ac:dyDescent="0.2">
      <c r="A19" s="28" t="s">
        <v>5</v>
      </c>
      <c r="B19" s="36" t="s">
        <v>81</v>
      </c>
      <c r="C19" s="128" t="s">
        <v>6</v>
      </c>
      <c r="D19" s="29"/>
      <c r="E19" s="190" t="s">
        <v>36</v>
      </c>
      <c r="F19" s="28"/>
      <c r="G19" s="154">
        <v>2</v>
      </c>
      <c r="H19" s="154">
        <f t="shared" ref="H19:H35" si="21">J19/36</f>
        <v>2</v>
      </c>
      <c r="I19" s="155">
        <f t="shared" si="13"/>
        <v>72</v>
      </c>
      <c r="J19" s="154">
        <f t="shared" si="14"/>
        <v>72</v>
      </c>
      <c r="K19" s="154">
        <f t="shared" si="15"/>
        <v>24</v>
      </c>
      <c r="L19" s="154">
        <f t="shared" si="16"/>
        <v>24</v>
      </c>
      <c r="M19" s="154">
        <f t="shared" si="17"/>
        <v>8</v>
      </c>
      <c r="N19" s="154">
        <f t="shared" si="18"/>
        <v>0</v>
      </c>
      <c r="O19" s="154">
        <f t="shared" si="19"/>
        <v>16</v>
      </c>
      <c r="P19" s="154">
        <f t="shared" si="19"/>
        <v>48</v>
      </c>
      <c r="Q19" s="156">
        <f t="shared" si="20"/>
        <v>0</v>
      </c>
      <c r="R19" s="167"/>
      <c r="S19" s="154"/>
      <c r="T19" s="154"/>
      <c r="U19" s="154"/>
      <c r="V19" s="154"/>
      <c r="W19" s="154"/>
      <c r="X19" s="156"/>
      <c r="Y19" s="167">
        <v>2</v>
      </c>
      <c r="Z19" s="154">
        <v>24</v>
      </c>
      <c r="AA19" s="154">
        <v>8</v>
      </c>
      <c r="AB19" s="154"/>
      <c r="AC19" s="154">
        <v>16</v>
      </c>
      <c r="AD19" s="154">
        <v>48</v>
      </c>
      <c r="AE19" s="156"/>
      <c r="AF19" s="167"/>
      <c r="AG19" s="154"/>
      <c r="AH19" s="154"/>
      <c r="AI19" s="154"/>
      <c r="AJ19" s="154"/>
      <c r="AK19" s="154"/>
      <c r="AL19" s="156"/>
      <c r="AM19" s="167"/>
      <c r="AN19" s="154"/>
      <c r="AO19" s="154"/>
      <c r="AP19" s="154"/>
      <c r="AQ19" s="154"/>
      <c r="AR19" s="154"/>
      <c r="AS19" s="156"/>
      <c r="AT19" s="185"/>
      <c r="AU19" s="154"/>
      <c r="AV19" s="154"/>
      <c r="AW19" s="154"/>
      <c r="AX19" s="186"/>
      <c r="AY19" s="154"/>
      <c r="AZ19" s="185"/>
      <c r="BA19" s="186"/>
      <c r="BB19" s="186"/>
      <c r="BC19" s="186"/>
      <c r="BD19" s="186"/>
      <c r="BE19" s="186"/>
      <c r="BF19" s="156"/>
      <c r="BG19" s="29"/>
      <c r="BH19" s="34" t="s">
        <v>80</v>
      </c>
      <c r="BI19" s="35" t="s">
        <v>123</v>
      </c>
      <c r="BJ19" s="35" t="s">
        <v>123</v>
      </c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</row>
    <row r="20" spans="1:94" s="60" customFormat="1" ht="15.75" customHeight="1" x14ac:dyDescent="0.2">
      <c r="A20" s="28" t="s">
        <v>5</v>
      </c>
      <c r="B20" s="36" t="s">
        <v>83</v>
      </c>
      <c r="C20" s="37" t="s">
        <v>84</v>
      </c>
      <c r="D20" s="29"/>
      <c r="E20" s="190" t="s">
        <v>35</v>
      </c>
      <c r="F20" s="28"/>
      <c r="G20" s="154">
        <v>4</v>
      </c>
      <c r="H20" s="154">
        <f t="shared" si="21"/>
        <v>4</v>
      </c>
      <c r="I20" s="155">
        <f t="shared" si="13"/>
        <v>144</v>
      </c>
      <c r="J20" s="154">
        <f t="shared" si="14"/>
        <v>144</v>
      </c>
      <c r="K20" s="154">
        <f t="shared" si="15"/>
        <v>48</v>
      </c>
      <c r="L20" s="154">
        <f t="shared" si="16"/>
        <v>48</v>
      </c>
      <c r="M20" s="154">
        <v>0</v>
      </c>
      <c r="N20" s="154">
        <f t="shared" si="18"/>
        <v>0</v>
      </c>
      <c r="O20" s="154">
        <v>48</v>
      </c>
      <c r="P20" s="154">
        <f t="shared" si="19"/>
        <v>96</v>
      </c>
      <c r="Q20" s="156">
        <f t="shared" si="20"/>
        <v>0</v>
      </c>
      <c r="R20" s="167">
        <v>4</v>
      </c>
      <c r="S20" s="154">
        <v>48</v>
      </c>
      <c r="T20" s="154">
        <v>0</v>
      </c>
      <c r="U20" s="154"/>
      <c r="V20" s="154">
        <v>48</v>
      </c>
      <c r="W20" s="154">
        <v>96</v>
      </c>
      <c r="X20" s="156"/>
      <c r="Y20" s="167"/>
      <c r="Z20" s="154"/>
      <c r="AA20" s="154"/>
      <c r="AB20" s="154"/>
      <c r="AC20" s="154"/>
      <c r="AD20" s="154"/>
      <c r="AE20" s="156"/>
      <c r="AF20" s="167"/>
      <c r="AG20" s="154"/>
      <c r="AH20" s="154"/>
      <c r="AI20" s="154"/>
      <c r="AJ20" s="154"/>
      <c r="AK20" s="154"/>
      <c r="AL20" s="156"/>
      <c r="AM20" s="167"/>
      <c r="AN20" s="154"/>
      <c r="AO20" s="154"/>
      <c r="AP20" s="154"/>
      <c r="AQ20" s="154"/>
      <c r="AR20" s="154"/>
      <c r="AS20" s="156"/>
      <c r="AT20" s="185"/>
      <c r="AU20" s="154"/>
      <c r="AV20" s="154"/>
      <c r="AW20" s="154"/>
      <c r="AX20" s="186"/>
      <c r="AY20" s="154"/>
      <c r="AZ20" s="185"/>
      <c r="BA20" s="186"/>
      <c r="BB20" s="186"/>
      <c r="BC20" s="186"/>
      <c r="BD20" s="186"/>
      <c r="BE20" s="186"/>
      <c r="BF20" s="156"/>
      <c r="BG20" s="29"/>
      <c r="BH20" s="34" t="s">
        <v>82</v>
      </c>
      <c r="BI20" s="35" t="s">
        <v>122</v>
      </c>
      <c r="BJ20" s="35" t="s">
        <v>122</v>
      </c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</row>
    <row r="21" spans="1:94" s="60" customFormat="1" ht="20.25" customHeight="1" x14ac:dyDescent="0.2">
      <c r="A21" s="28"/>
      <c r="B21" s="36" t="s">
        <v>85</v>
      </c>
      <c r="C21" s="37" t="s">
        <v>112</v>
      </c>
      <c r="D21" s="29"/>
      <c r="E21" s="190" t="s">
        <v>36</v>
      </c>
      <c r="F21" s="28"/>
      <c r="G21" s="154">
        <v>2</v>
      </c>
      <c r="H21" s="154">
        <f t="shared" ref="H21" si="22">J21/36</f>
        <v>2</v>
      </c>
      <c r="I21" s="155">
        <f t="shared" ref="I21" si="23">G21*36</f>
        <v>72</v>
      </c>
      <c r="J21" s="154">
        <f t="shared" ref="J21" si="24">K21+P21</f>
        <v>72</v>
      </c>
      <c r="K21" s="154">
        <f t="shared" ref="K21" si="25">L21+Q21</f>
        <v>24</v>
      </c>
      <c r="L21" s="154">
        <f t="shared" ref="L21" si="26">M21+N21+O21</f>
        <v>24</v>
      </c>
      <c r="M21" s="154">
        <f t="shared" ref="M21" si="27">T21+AA21+AH21+AO21+AV21</f>
        <v>8</v>
      </c>
      <c r="N21" s="154">
        <f t="shared" ref="N21" si="28">U21+AB21+AI21+AP21+AW21</f>
        <v>0</v>
      </c>
      <c r="O21" s="154">
        <f t="shared" ref="O21" si="29">V21+AC21+AJ21+AQ21+AX21</f>
        <v>16</v>
      </c>
      <c r="P21" s="154">
        <f t="shared" ref="P21" si="30">W21+AD21+AK21+AR21+AY21</f>
        <v>48</v>
      </c>
      <c r="Q21" s="156">
        <f t="shared" ref="Q21" si="31">X21+AE21+AL21+AS21+BF21</f>
        <v>0</v>
      </c>
      <c r="R21" s="167"/>
      <c r="S21" s="154"/>
      <c r="T21" s="154"/>
      <c r="U21" s="154"/>
      <c r="V21" s="154"/>
      <c r="W21" s="154"/>
      <c r="X21" s="156"/>
      <c r="Y21" s="167">
        <v>2</v>
      </c>
      <c r="Z21" s="154">
        <v>24</v>
      </c>
      <c r="AA21" s="154">
        <v>8</v>
      </c>
      <c r="AB21" s="154"/>
      <c r="AC21" s="154">
        <v>16</v>
      </c>
      <c r="AD21" s="154">
        <v>48</v>
      </c>
      <c r="AE21" s="156"/>
      <c r="AF21" s="167"/>
      <c r="AG21" s="154"/>
      <c r="AH21" s="154"/>
      <c r="AI21" s="154"/>
      <c r="AJ21" s="154"/>
      <c r="AK21" s="154"/>
      <c r="AL21" s="156"/>
      <c r="AM21" s="167"/>
      <c r="AN21" s="154"/>
      <c r="AO21" s="154"/>
      <c r="AP21" s="154"/>
      <c r="AQ21" s="154"/>
      <c r="AR21" s="154"/>
      <c r="AS21" s="156"/>
      <c r="AT21" s="185"/>
      <c r="AU21" s="154"/>
      <c r="AV21" s="154"/>
      <c r="AW21" s="154"/>
      <c r="AX21" s="186"/>
      <c r="AY21" s="154"/>
      <c r="AZ21" s="185"/>
      <c r="BA21" s="186"/>
      <c r="BB21" s="186"/>
      <c r="BC21" s="186"/>
      <c r="BD21" s="186"/>
      <c r="BE21" s="186"/>
      <c r="BF21" s="156"/>
      <c r="BG21" s="29"/>
      <c r="BH21" s="34" t="s">
        <v>53</v>
      </c>
      <c r="BI21" s="35" t="s">
        <v>66</v>
      </c>
      <c r="BJ21" s="35" t="s">
        <v>66</v>
      </c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</row>
    <row r="22" spans="1:94" s="13" customFormat="1" ht="15.75" customHeight="1" x14ac:dyDescent="0.2">
      <c r="A22" s="130" t="s">
        <v>5</v>
      </c>
      <c r="B22" s="133" t="s">
        <v>87</v>
      </c>
      <c r="C22" s="134" t="s">
        <v>151</v>
      </c>
      <c r="D22" s="135"/>
      <c r="E22" s="236" t="s">
        <v>34</v>
      </c>
      <c r="F22" s="130"/>
      <c r="G22" s="206">
        <v>3</v>
      </c>
      <c r="H22" s="206">
        <f t="shared" si="21"/>
        <v>3</v>
      </c>
      <c r="I22" s="207">
        <f t="shared" si="13"/>
        <v>108</v>
      </c>
      <c r="J22" s="206">
        <f t="shared" si="14"/>
        <v>108</v>
      </c>
      <c r="K22" s="206">
        <f t="shared" si="15"/>
        <v>36</v>
      </c>
      <c r="L22" s="206">
        <f t="shared" si="16"/>
        <v>36</v>
      </c>
      <c r="M22" s="206">
        <f t="shared" si="17"/>
        <v>12</v>
      </c>
      <c r="N22" s="206">
        <f t="shared" si="18"/>
        <v>0</v>
      </c>
      <c r="O22" s="206">
        <f t="shared" si="19"/>
        <v>24</v>
      </c>
      <c r="P22" s="206">
        <f t="shared" si="19"/>
        <v>72</v>
      </c>
      <c r="Q22" s="208">
        <f t="shared" si="20"/>
        <v>0</v>
      </c>
      <c r="R22" s="209"/>
      <c r="S22" s="206"/>
      <c r="T22" s="206"/>
      <c r="U22" s="206"/>
      <c r="V22" s="206"/>
      <c r="W22" s="206"/>
      <c r="X22" s="208"/>
      <c r="Y22" s="209"/>
      <c r="Z22" s="206"/>
      <c r="AA22" s="206"/>
      <c r="AB22" s="206"/>
      <c r="AC22" s="206"/>
      <c r="AD22" s="206"/>
      <c r="AE22" s="208"/>
      <c r="AF22" s="209"/>
      <c r="AG22" s="206"/>
      <c r="AH22" s="206"/>
      <c r="AI22" s="206"/>
      <c r="AJ22" s="206"/>
      <c r="AK22" s="206"/>
      <c r="AL22" s="208"/>
      <c r="AM22" s="209">
        <v>3</v>
      </c>
      <c r="AN22" s="206">
        <v>36</v>
      </c>
      <c r="AO22" s="206">
        <v>12</v>
      </c>
      <c r="AP22" s="206"/>
      <c r="AQ22" s="206">
        <v>24</v>
      </c>
      <c r="AR22" s="206">
        <v>72</v>
      </c>
      <c r="AS22" s="208"/>
      <c r="AT22" s="210"/>
      <c r="AU22" s="206"/>
      <c r="AV22" s="206"/>
      <c r="AW22" s="206"/>
      <c r="AX22" s="211"/>
      <c r="AY22" s="206"/>
      <c r="AZ22" s="210"/>
      <c r="BA22" s="211"/>
      <c r="BB22" s="211"/>
      <c r="BC22" s="211"/>
      <c r="BD22" s="211"/>
      <c r="BE22" s="211"/>
      <c r="BF22" s="208"/>
      <c r="BG22" s="135"/>
      <c r="BH22" s="136" t="s">
        <v>53</v>
      </c>
      <c r="BI22" s="137" t="s">
        <v>86</v>
      </c>
      <c r="BJ22" s="137" t="s">
        <v>86</v>
      </c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</row>
    <row r="23" spans="1:94" s="40" customFormat="1" ht="15.75" customHeight="1" x14ac:dyDescent="0.2">
      <c r="A23" s="28" t="s">
        <v>5</v>
      </c>
      <c r="B23" s="36" t="s">
        <v>89</v>
      </c>
      <c r="C23" s="128" t="s">
        <v>127</v>
      </c>
      <c r="D23" s="29"/>
      <c r="E23" s="190" t="s">
        <v>37</v>
      </c>
      <c r="F23" s="28"/>
      <c r="G23" s="154">
        <v>3</v>
      </c>
      <c r="H23" s="154">
        <f t="shared" si="21"/>
        <v>3</v>
      </c>
      <c r="I23" s="155">
        <f t="shared" si="13"/>
        <v>108</v>
      </c>
      <c r="J23" s="154">
        <f t="shared" si="14"/>
        <v>108</v>
      </c>
      <c r="K23" s="154">
        <f t="shared" si="15"/>
        <v>36</v>
      </c>
      <c r="L23" s="154">
        <f t="shared" si="16"/>
        <v>36</v>
      </c>
      <c r="M23" s="154">
        <f t="shared" si="17"/>
        <v>12</v>
      </c>
      <c r="N23" s="154">
        <f t="shared" si="18"/>
        <v>0</v>
      </c>
      <c r="O23" s="154">
        <f t="shared" si="19"/>
        <v>24</v>
      </c>
      <c r="P23" s="154">
        <f t="shared" si="19"/>
        <v>72</v>
      </c>
      <c r="Q23" s="156">
        <f t="shared" si="20"/>
        <v>0</v>
      </c>
      <c r="R23" s="167"/>
      <c r="S23" s="154"/>
      <c r="T23" s="154"/>
      <c r="U23" s="154"/>
      <c r="V23" s="154"/>
      <c r="W23" s="154"/>
      <c r="X23" s="156"/>
      <c r="Y23" s="167"/>
      <c r="Z23" s="154"/>
      <c r="AA23" s="154"/>
      <c r="AB23" s="154"/>
      <c r="AC23" s="154"/>
      <c r="AD23" s="154"/>
      <c r="AE23" s="156"/>
      <c r="AF23" s="167">
        <v>3</v>
      </c>
      <c r="AG23" s="154">
        <v>36</v>
      </c>
      <c r="AH23" s="154">
        <v>12</v>
      </c>
      <c r="AI23" s="154"/>
      <c r="AJ23" s="154">
        <v>24</v>
      </c>
      <c r="AK23" s="154">
        <v>72</v>
      </c>
      <c r="AL23" s="156"/>
      <c r="AM23" s="167"/>
      <c r="AN23" s="154"/>
      <c r="AO23" s="154"/>
      <c r="AP23" s="154"/>
      <c r="AQ23" s="154"/>
      <c r="AR23" s="154"/>
      <c r="AS23" s="156"/>
      <c r="AT23" s="185"/>
      <c r="AU23" s="154"/>
      <c r="AV23" s="154"/>
      <c r="AW23" s="154"/>
      <c r="AX23" s="186"/>
      <c r="AY23" s="154"/>
      <c r="AZ23" s="185"/>
      <c r="BA23" s="186"/>
      <c r="BB23" s="186"/>
      <c r="BC23" s="186"/>
      <c r="BD23" s="186"/>
      <c r="BE23" s="186"/>
      <c r="BF23" s="156"/>
      <c r="BG23" s="29"/>
      <c r="BH23" s="34" t="s">
        <v>53</v>
      </c>
      <c r="BI23" s="35" t="s">
        <v>66</v>
      </c>
      <c r="BJ23" s="35" t="s">
        <v>66</v>
      </c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</row>
    <row r="24" spans="1:94" s="40" customFormat="1" ht="24" customHeight="1" x14ac:dyDescent="0.2">
      <c r="A24" s="28" t="s">
        <v>5</v>
      </c>
      <c r="B24" s="36" t="s">
        <v>128</v>
      </c>
      <c r="C24" s="37" t="s">
        <v>90</v>
      </c>
      <c r="D24" s="29"/>
      <c r="E24" s="190" t="s">
        <v>37</v>
      </c>
      <c r="F24" s="28"/>
      <c r="G24" s="154">
        <v>4</v>
      </c>
      <c r="H24" s="154">
        <f t="shared" si="21"/>
        <v>4</v>
      </c>
      <c r="I24" s="155">
        <f t="shared" si="13"/>
        <v>144</v>
      </c>
      <c r="J24" s="154">
        <f t="shared" si="14"/>
        <v>144</v>
      </c>
      <c r="K24" s="154">
        <f t="shared" si="15"/>
        <v>48</v>
      </c>
      <c r="L24" s="154">
        <f t="shared" si="16"/>
        <v>48</v>
      </c>
      <c r="M24" s="154">
        <f t="shared" si="17"/>
        <v>16</v>
      </c>
      <c r="N24" s="154">
        <f t="shared" si="18"/>
        <v>0</v>
      </c>
      <c r="O24" s="154">
        <f t="shared" si="19"/>
        <v>32</v>
      </c>
      <c r="P24" s="154">
        <f t="shared" si="19"/>
        <v>96</v>
      </c>
      <c r="Q24" s="156">
        <f t="shared" si="20"/>
        <v>0</v>
      </c>
      <c r="R24" s="167"/>
      <c r="S24" s="154"/>
      <c r="T24" s="154"/>
      <c r="U24" s="154"/>
      <c r="V24" s="154"/>
      <c r="W24" s="154"/>
      <c r="X24" s="156"/>
      <c r="Y24" s="167"/>
      <c r="Z24" s="154"/>
      <c r="AA24" s="154"/>
      <c r="AB24" s="154"/>
      <c r="AC24" s="154"/>
      <c r="AD24" s="154"/>
      <c r="AE24" s="156"/>
      <c r="AF24" s="167">
        <v>4</v>
      </c>
      <c r="AG24" s="154">
        <v>48</v>
      </c>
      <c r="AH24" s="154">
        <v>16</v>
      </c>
      <c r="AI24" s="154"/>
      <c r="AJ24" s="154">
        <v>32</v>
      </c>
      <c r="AK24" s="154">
        <v>96</v>
      </c>
      <c r="AL24" s="156"/>
      <c r="AM24" s="212"/>
      <c r="AN24" s="154"/>
      <c r="AO24" s="154"/>
      <c r="AP24" s="154"/>
      <c r="AQ24" s="154"/>
      <c r="AR24" s="154"/>
      <c r="AS24" s="156"/>
      <c r="AT24" s="185"/>
      <c r="AU24" s="154"/>
      <c r="AV24" s="154"/>
      <c r="AW24" s="154"/>
      <c r="AX24" s="186"/>
      <c r="AY24" s="154"/>
      <c r="AZ24" s="185"/>
      <c r="BA24" s="186"/>
      <c r="BB24" s="186"/>
      <c r="BC24" s="186"/>
      <c r="BD24" s="186"/>
      <c r="BE24" s="186"/>
      <c r="BF24" s="156"/>
      <c r="BG24" s="29"/>
      <c r="BH24" s="34" t="s">
        <v>88</v>
      </c>
      <c r="BI24" s="35"/>
      <c r="BJ24" s="35" t="s">
        <v>148</v>
      </c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</row>
    <row r="25" spans="1:94" s="47" customFormat="1" ht="18.75" customHeight="1" x14ac:dyDescent="0.2">
      <c r="A25" s="41" t="s">
        <v>5</v>
      </c>
      <c r="B25" s="42" t="s">
        <v>95</v>
      </c>
      <c r="C25" s="43" t="s">
        <v>91</v>
      </c>
      <c r="D25" s="44"/>
      <c r="E25" s="237" t="s">
        <v>34</v>
      </c>
      <c r="F25" s="41"/>
      <c r="G25" s="213">
        <v>3</v>
      </c>
      <c r="H25" s="213">
        <f t="shared" si="21"/>
        <v>3</v>
      </c>
      <c r="I25" s="213">
        <f t="shared" si="13"/>
        <v>108</v>
      </c>
      <c r="J25" s="213">
        <f t="shared" si="14"/>
        <v>108</v>
      </c>
      <c r="K25" s="213">
        <f t="shared" si="15"/>
        <v>36</v>
      </c>
      <c r="L25" s="213">
        <f t="shared" si="16"/>
        <v>36</v>
      </c>
      <c r="M25" s="213">
        <f t="shared" si="17"/>
        <v>12</v>
      </c>
      <c r="N25" s="213">
        <f t="shared" si="18"/>
        <v>0</v>
      </c>
      <c r="O25" s="213">
        <f t="shared" si="19"/>
        <v>24</v>
      </c>
      <c r="P25" s="213">
        <f t="shared" si="19"/>
        <v>72</v>
      </c>
      <c r="Q25" s="214">
        <f t="shared" si="20"/>
        <v>0</v>
      </c>
      <c r="R25" s="215"/>
      <c r="S25" s="216"/>
      <c r="T25" s="216"/>
      <c r="U25" s="216"/>
      <c r="V25" s="216"/>
      <c r="W25" s="216"/>
      <c r="X25" s="214"/>
      <c r="Y25" s="215"/>
      <c r="Z25" s="217"/>
      <c r="AA25" s="217"/>
      <c r="AB25" s="217"/>
      <c r="AC25" s="217"/>
      <c r="AD25" s="217"/>
      <c r="AE25" s="214"/>
      <c r="AF25" s="215"/>
      <c r="AG25" s="216"/>
      <c r="AH25" s="216"/>
      <c r="AI25" s="216"/>
      <c r="AJ25" s="216"/>
      <c r="AK25" s="216"/>
      <c r="AL25" s="218"/>
      <c r="AM25" s="215">
        <v>3</v>
      </c>
      <c r="AN25" s="216">
        <v>36</v>
      </c>
      <c r="AO25" s="216">
        <v>12</v>
      </c>
      <c r="AP25" s="216"/>
      <c r="AQ25" s="216">
        <v>24</v>
      </c>
      <c r="AR25" s="216">
        <v>72</v>
      </c>
      <c r="AS25" s="214"/>
      <c r="AT25" s="215"/>
      <c r="AU25" s="213"/>
      <c r="AV25" s="213"/>
      <c r="AW25" s="213"/>
      <c r="AX25" s="219"/>
      <c r="AY25" s="213"/>
      <c r="AZ25" s="215"/>
      <c r="BA25" s="219"/>
      <c r="BB25" s="219"/>
      <c r="BC25" s="219"/>
      <c r="BD25" s="219"/>
      <c r="BE25" s="219"/>
      <c r="BF25" s="220"/>
      <c r="BG25" s="44"/>
      <c r="BH25" s="45"/>
      <c r="BI25" s="46"/>
      <c r="BJ25" s="46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</row>
    <row r="26" spans="1:94" s="40" customFormat="1" ht="18.75" customHeight="1" x14ac:dyDescent="0.2">
      <c r="A26" s="28" t="s">
        <v>2</v>
      </c>
      <c r="B26" s="34" t="s">
        <v>95</v>
      </c>
      <c r="C26" s="37" t="s">
        <v>92</v>
      </c>
      <c r="D26" s="29"/>
      <c r="E26" s="190" t="s">
        <v>34</v>
      </c>
      <c r="F26" s="28"/>
      <c r="G26" s="154">
        <v>3</v>
      </c>
      <c r="H26" s="154">
        <f t="shared" si="21"/>
        <v>3</v>
      </c>
      <c r="I26" s="155">
        <f t="shared" si="13"/>
        <v>108</v>
      </c>
      <c r="J26" s="154">
        <f t="shared" si="14"/>
        <v>108</v>
      </c>
      <c r="K26" s="154">
        <f t="shared" si="15"/>
        <v>36</v>
      </c>
      <c r="L26" s="154">
        <f t="shared" si="16"/>
        <v>36</v>
      </c>
      <c r="M26" s="154">
        <f t="shared" si="17"/>
        <v>12</v>
      </c>
      <c r="N26" s="154">
        <f t="shared" si="18"/>
        <v>0</v>
      </c>
      <c r="O26" s="154">
        <f t="shared" si="19"/>
        <v>24</v>
      </c>
      <c r="P26" s="154">
        <f t="shared" si="19"/>
        <v>72</v>
      </c>
      <c r="Q26" s="156">
        <f t="shared" si="20"/>
        <v>0</v>
      </c>
      <c r="R26" s="167"/>
      <c r="S26" s="154"/>
      <c r="T26" s="154"/>
      <c r="U26" s="154"/>
      <c r="V26" s="154"/>
      <c r="W26" s="154"/>
      <c r="X26" s="156"/>
      <c r="Y26" s="167"/>
      <c r="Z26" s="186"/>
      <c r="AA26" s="186"/>
      <c r="AB26" s="186"/>
      <c r="AC26" s="186"/>
      <c r="AD26" s="186"/>
      <c r="AE26" s="156"/>
      <c r="AF26" s="167"/>
      <c r="AG26" s="154"/>
      <c r="AH26" s="154"/>
      <c r="AI26" s="154"/>
      <c r="AJ26" s="154"/>
      <c r="AK26" s="154"/>
      <c r="AL26" s="193"/>
      <c r="AM26" s="167">
        <v>3</v>
      </c>
      <c r="AN26" s="154">
        <v>36</v>
      </c>
      <c r="AO26" s="154">
        <v>12</v>
      </c>
      <c r="AP26" s="154"/>
      <c r="AQ26" s="154">
        <v>24</v>
      </c>
      <c r="AR26" s="154">
        <v>72</v>
      </c>
      <c r="AS26" s="156"/>
      <c r="AT26" s="185"/>
      <c r="AU26" s="154"/>
      <c r="AV26" s="154"/>
      <c r="AW26" s="154"/>
      <c r="AX26" s="186"/>
      <c r="AY26" s="154"/>
      <c r="AZ26" s="185"/>
      <c r="BA26" s="186"/>
      <c r="BB26" s="186"/>
      <c r="BC26" s="186"/>
      <c r="BD26" s="186"/>
      <c r="BE26" s="186"/>
      <c r="BF26" s="156"/>
      <c r="BG26" s="29"/>
      <c r="BH26" s="34" t="s">
        <v>53</v>
      </c>
      <c r="BI26" s="35" t="s">
        <v>86</v>
      </c>
      <c r="BJ26" s="35" t="s">
        <v>86</v>
      </c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</row>
    <row r="27" spans="1:94" s="40" customFormat="1" ht="15.75" customHeight="1" x14ac:dyDescent="0.2">
      <c r="A27" s="28" t="s">
        <v>5</v>
      </c>
      <c r="B27" s="34" t="s">
        <v>95</v>
      </c>
      <c r="C27" s="37" t="s">
        <v>94</v>
      </c>
      <c r="D27" s="29"/>
      <c r="E27" s="190" t="s">
        <v>34</v>
      </c>
      <c r="F27" s="28"/>
      <c r="G27" s="154">
        <v>3</v>
      </c>
      <c r="H27" s="154">
        <f t="shared" si="21"/>
        <v>3</v>
      </c>
      <c r="I27" s="155">
        <f t="shared" si="13"/>
        <v>108</v>
      </c>
      <c r="J27" s="154">
        <f t="shared" si="14"/>
        <v>108</v>
      </c>
      <c r="K27" s="154">
        <f t="shared" si="15"/>
        <v>36</v>
      </c>
      <c r="L27" s="154">
        <f t="shared" si="16"/>
        <v>36</v>
      </c>
      <c r="M27" s="154">
        <f t="shared" si="17"/>
        <v>12</v>
      </c>
      <c r="N27" s="154">
        <f t="shared" si="18"/>
        <v>0</v>
      </c>
      <c r="O27" s="154">
        <f t="shared" si="19"/>
        <v>24</v>
      </c>
      <c r="P27" s="154">
        <f t="shared" si="19"/>
        <v>72</v>
      </c>
      <c r="Q27" s="156">
        <f t="shared" si="20"/>
        <v>0</v>
      </c>
      <c r="R27" s="167"/>
      <c r="S27" s="154"/>
      <c r="T27" s="154"/>
      <c r="U27" s="154"/>
      <c r="V27" s="154"/>
      <c r="W27" s="154"/>
      <c r="X27" s="156"/>
      <c r="Y27" s="167"/>
      <c r="Z27" s="186"/>
      <c r="AA27" s="186"/>
      <c r="AB27" s="186"/>
      <c r="AC27" s="186"/>
      <c r="AD27" s="186"/>
      <c r="AE27" s="156"/>
      <c r="AF27" s="167"/>
      <c r="AG27" s="154"/>
      <c r="AH27" s="154"/>
      <c r="AI27" s="154"/>
      <c r="AJ27" s="154"/>
      <c r="AK27" s="154"/>
      <c r="AL27" s="193"/>
      <c r="AM27" s="167">
        <v>3</v>
      </c>
      <c r="AN27" s="154">
        <v>36</v>
      </c>
      <c r="AO27" s="154">
        <v>12</v>
      </c>
      <c r="AP27" s="154"/>
      <c r="AQ27" s="154">
        <v>24</v>
      </c>
      <c r="AR27" s="154">
        <v>72</v>
      </c>
      <c r="AS27" s="156"/>
      <c r="AT27" s="185"/>
      <c r="AU27" s="154"/>
      <c r="AV27" s="154"/>
      <c r="AW27" s="154"/>
      <c r="AX27" s="186"/>
      <c r="AY27" s="154"/>
      <c r="AZ27" s="185"/>
      <c r="BA27" s="186"/>
      <c r="BB27" s="186"/>
      <c r="BC27" s="186"/>
      <c r="BD27" s="186"/>
      <c r="BE27" s="186"/>
      <c r="BF27" s="156"/>
      <c r="BG27" s="29"/>
      <c r="BH27" s="34" t="s">
        <v>53</v>
      </c>
      <c r="BI27" s="35" t="s">
        <v>86</v>
      </c>
      <c r="BJ27" s="35" t="s">
        <v>86</v>
      </c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</row>
    <row r="28" spans="1:94" s="47" customFormat="1" ht="18.75" customHeight="1" x14ac:dyDescent="0.2">
      <c r="A28" s="41" t="s">
        <v>5</v>
      </c>
      <c r="B28" s="38" t="s">
        <v>93</v>
      </c>
      <c r="C28" s="43" t="s">
        <v>91</v>
      </c>
      <c r="D28" s="44"/>
      <c r="E28" s="237" t="s">
        <v>35</v>
      </c>
      <c r="F28" s="41"/>
      <c r="G28" s="213">
        <v>3</v>
      </c>
      <c r="H28" s="213">
        <f t="shared" si="21"/>
        <v>3</v>
      </c>
      <c r="I28" s="213">
        <f t="shared" si="13"/>
        <v>108</v>
      </c>
      <c r="J28" s="213">
        <f t="shared" si="14"/>
        <v>108</v>
      </c>
      <c r="K28" s="213">
        <f t="shared" si="15"/>
        <v>36</v>
      </c>
      <c r="L28" s="213">
        <f t="shared" si="16"/>
        <v>36</v>
      </c>
      <c r="M28" s="213">
        <f t="shared" si="17"/>
        <v>12</v>
      </c>
      <c r="N28" s="213">
        <f t="shared" si="18"/>
        <v>0</v>
      </c>
      <c r="O28" s="213">
        <f t="shared" si="19"/>
        <v>24</v>
      </c>
      <c r="P28" s="213">
        <f t="shared" si="19"/>
        <v>72</v>
      </c>
      <c r="Q28" s="214">
        <f t="shared" si="20"/>
        <v>0</v>
      </c>
      <c r="R28" s="215">
        <v>3</v>
      </c>
      <c r="S28" s="216">
        <v>36</v>
      </c>
      <c r="T28" s="216">
        <v>12</v>
      </c>
      <c r="U28" s="216"/>
      <c r="V28" s="216">
        <v>24</v>
      </c>
      <c r="W28" s="216">
        <v>72</v>
      </c>
      <c r="X28" s="220"/>
      <c r="Y28" s="215"/>
      <c r="Z28" s="216"/>
      <c r="AA28" s="221"/>
      <c r="AB28" s="221"/>
      <c r="AC28" s="221"/>
      <c r="AD28" s="221"/>
      <c r="AE28" s="222"/>
      <c r="AF28" s="223"/>
      <c r="AG28" s="224"/>
      <c r="AH28" s="224"/>
      <c r="AI28" s="224"/>
      <c r="AJ28" s="224"/>
      <c r="AK28" s="224"/>
      <c r="AL28" s="222"/>
      <c r="AM28" s="225"/>
      <c r="AN28" s="213"/>
      <c r="AO28" s="213"/>
      <c r="AP28" s="213"/>
      <c r="AQ28" s="213"/>
      <c r="AR28" s="213"/>
      <c r="AS28" s="220"/>
      <c r="AT28" s="215"/>
      <c r="AU28" s="213"/>
      <c r="AV28" s="213"/>
      <c r="AW28" s="213"/>
      <c r="AX28" s="219"/>
      <c r="AY28" s="213"/>
      <c r="AZ28" s="215"/>
      <c r="BA28" s="219"/>
      <c r="BB28" s="219"/>
      <c r="BC28" s="219"/>
      <c r="BD28" s="219"/>
      <c r="BE28" s="219"/>
      <c r="BF28" s="220"/>
      <c r="BG28" s="44"/>
      <c r="BH28" s="38"/>
      <c r="BI28" s="39"/>
      <c r="BJ28" s="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</row>
    <row r="29" spans="1:94" s="40" customFormat="1" ht="24.75" customHeight="1" x14ac:dyDescent="0.2">
      <c r="A29" s="28" t="s">
        <v>2</v>
      </c>
      <c r="B29" s="34" t="s">
        <v>93</v>
      </c>
      <c r="C29" s="37" t="s">
        <v>97</v>
      </c>
      <c r="D29" s="29"/>
      <c r="E29" s="190" t="s">
        <v>35</v>
      </c>
      <c r="F29" s="28"/>
      <c r="G29" s="154">
        <v>3</v>
      </c>
      <c r="H29" s="154">
        <f t="shared" si="21"/>
        <v>3</v>
      </c>
      <c r="I29" s="155">
        <f t="shared" si="13"/>
        <v>108</v>
      </c>
      <c r="J29" s="154">
        <f t="shared" si="14"/>
        <v>108</v>
      </c>
      <c r="K29" s="154">
        <f t="shared" ref="K29:K35" si="32">L29+Q29</f>
        <v>36</v>
      </c>
      <c r="L29" s="154">
        <f t="shared" si="16"/>
        <v>36</v>
      </c>
      <c r="M29" s="154">
        <f t="shared" si="17"/>
        <v>12</v>
      </c>
      <c r="N29" s="154">
        <f t="shared" si="18"/>
        <v>0</v>
      </c>
      <c r="O29" s="154">
        <f t="shared" si="19"/>
        <v>24</v>
      </c>
      <c r="P29" s="154">
        <f t="shared" si="19"/>
        <v>72</v>
      </c>
      <c r="Q29" s="156">
        <f t="shared" si="20"/>
        <v>0</v>
      </c>
      <c r="R29" s="167">
        <v>3</v>
      </c>
      <c r="S29" s="154">
        <v>36</v>
      </c>
      <c r="T29" s="154">
        <v>12</v>
      </c>
      <c r="U29" s="154"/>
      <c r="V29" s="154">
        <v>24</v>
      </c>
      <c r="W29" s="154">
        <v>72</v>
      </c>
      <c r="X29" s="156"/>
      <c r="Y29" s="167"/>
      <c r="Z29" s="154"/>
      <c r="AA29" s="154"/>
      <c r="AB29" s="154"/>
      <c r="AC29" s="154"/>
      <c r="AD29" s="154"/>
      <c r="AE29" s="156"/>
      <c r="AF29" s="195"/>
      <c r="AG29" s="154"/>
      <c r="AH29" s="154"/>
      <c r="AI29" s="154"/>
      <c r="AJ29" s="154"/>
      <c r="AK29" s="154"/>
      <c r="AL29" s="156"/>
      <c r="AM29" s="195"/>
      <c r="AN29" s="154"/>
      <c r="AO29" s="154"/>
      <c r="AP29" s="154"/>
      <c r="AQ29" s="154"/>
      <c r="AR29" s="154"/>
      <c r="AS29" s="156"/>
      <c r="AT29" s="226"/>
      <c r="AU29" s="154"/>
      <c r="AV29" s="154"/>
      <c r="AW29" s="154"/>
      <c r="AX29" s="186"/>
      <c r="AY29" s="154"/>
      <c r="AZ29" s="185"/>
      <c r="BA29" s="186"/>
      <c r="BB29" s="186"/>
      <c r="BC29" s="186"/>
      <c r="BD29" s="186"/>
      <c r="BE29" s="186"/>
      <c r="BF29" s="156"/>
      <c r="BG29" s="29"/>
      <c r="BH29" s="34" t="s">
        <v>38</v>
      </c>
      <c r="BI29" s="35" t="s">
        <v>3</v>
      </c>
      <c r="BJ29" s="35" t="s">
        <v>3</v>
      </c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</row>
    <row r="30" spans="1:94" s="40" customFormat="1" ht="18" customHeight="1" x14ac:dyDescent="0.2">
      <c r="A30" s="28" t="s">
        <v>2</v>
      </c>
      <c r="B30" s="34" t="s">
        <v>93</v>
      </c>
      <c r="C30" s="37" t="s">
        <v>45</v>
      </c>
      <c r="D30" s="29"/>
      <c r="E30" s="190" t="s">
        <v>35</v>
      </c>
      <c r="F30" s="28"/>
      <c r="G30" s="154">
        <v>3</v>
      </c>
      <c r="H30" s="154">
        <f t="shared" si="21"/>
        <v>3</v>
      </c>
      <c r="I30" s="155">
        <f t="shared" si="13"/>
        <v>108</v>
      </c>
      <c r="J30" s="154">
        <f t="shared" si="14"/>
        <v>108</v>
      </c>
      <c r="K30" s="154">
        <f t="shared" si="32"/>
        <v>36</v>
      </c>
      <c r="L30" s="154">
        <f t="shared" si="16"/>
        <v>36</v>
      </c>
      <c r="M30" s="154">
        <f t="shared" si="17"/>
        <v>12</v>
      </c>
      <c r="N30" s="154">
        <f t="shared" si="18"/>
        <v>0</v>
      </c>
      <c r="O30" s="154">
        <f>V30+AC30+AJ30+AQ30+AX30</f>
        <v>24</v>
      </c>
      <c r="P30" s="154">
        <f>W30+AD30+AK30+AR30+AY30</f>
        <v>72</v>
      </c>
      <c r="Q30" s="156">
        <f t="shared" si="20"/>
        <v>0</v>
      </c>
      <c r="R30" s="167">
        <v>3</v>
      </c>
      <c r="S30" s="154">
        <v>36</v>
      </c>
      <c r="T30" s="154">
        <v>12</v>
      </c>
      <c r="U30" s="154"/>
      <c r="V30" s="154">
        <v>24</v>
      </c>
      <c r="W30" s="154">
        <v>72</v>
      </c>
      <c r="X30" s="156"/>
      <c r="Y30" s="167"/>
      <c r="Z30" s="154"/>
      <c r="AA30" s="154"/>
      <c r="AB30" s="154"/>
      <c r="AC30" s="154"/>
      <c r="AD30" s="154"/>
      <c r="AE30" s="156"/>
      <c r="AF30" s="195"/>
      <c r="AG30" s="154"/>
      <c r="AH30" s="154"/>
      <c r="AI30" s="154"/>
      <c r="AJ30" s="154"/>
      <c r="AK30" s="154"/>
      <c r="AL30" s="156"/>
      <c r="AM30" s="195"/>
      <c r="AN30" s="154"/>
      <c r="AO30" s="154"/>
      <c r="AP30" s="154"/>
      <c r="AQ30" s="154"/>
      <c r="AR30" s="154"/>
      <c r="AS30" s="156"/>
      <c r="AT30" s="226"/>
      <c r="AU30" s="154"/>
      <c r="AV30" s="154"/>
      <c r="AW30" s="154"/>
      <c r="AX30" s="186"/>
      <c r="AY30" s="154"/>
      <c r="AZ30" s="185"/>
      <c r="BA30" s="186"/>
      <c r="BB30" s="186"/>
      <c r="BC30" s="186"/>
      <c r="BD30" s="186"/>
      <c r="BE30" s="186"/>
      <c r="BF30" s="156"/>
      <c r="BG30" s="29"/>
      <c r="BH30" s="34" t="s">
        <v>38</v>
      </c>
      <c r="BI30" s="35" t="s">
        <v>4</v>
      </c>
      <c r="BJ30" s="35" t="s">
        <v>3</v>
      </c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</row>
    <row r="31" spans="1:94" s="47" customFormat="1" ht="14.25" customHeight="1" x14ac:dyDescent="0.2">
      <c r="A31" s="41" t="s">
        <v>5</v>
      </c>
      <c r="B31" s="38" t="s">
        <v>96</v>
      </c>
      <c r="C31" s="43" t="s">
        <v>91</v>
      </c>
      <c r="D31" s="44"/>
      <c r="E31" s="237" t="s">
        <v>36</v>
      </c>
      <c r="F31" s="41"/>
      <c r="G31" s="213">
        <v>3</v>
      </c>
      <c r="H31" s="213">
        <f t="shared" si="21"/>
        <v>3</v>
      </c>
      <c r="I31" s="213">
        <f t="shared" si="13"/>
        <v>108</v>
      </c>
      <c r="J31" s="213">
        <f t="shared" si="14"/>
        <v>108</v>
      </c>
      <c r="K31" s="213">
        <f t="shared" si="32"/>
        <v>36</v>
      </c>
      <c r="L31" s="213">
        <f t="shared" si="16"/>
        <v>36</v>
      </c>
      <c r="M31" s="213">
        <f t="shared" si="17"/>
        <v>12</v>
      </c>
      <c r="N31" s="213">
        <f t="shared" si="18"/>
        <v>0</v>
      </c>
      <c r="O31" s="213">
        <f t="shared" ref="O31:P35" si="33">V31+AC31+AJ31+AQ31+AX31</f>
        <v>24</v>
      </c>
      <c r="P31" s="213">
        <f t="shared" si="33"/>
        <v>72</v>
      </c>
      <c r="Q31" s="214">
        <f t="shared" si="20"/>
        <v>0</v>
      </c>
      <c r="R31" s="215"/>
      <c r="S31" s="216"/>
      <c r="T31" s="216"/>
      <c r="U31" s="216"/>
      <c r="V31" s="216"/>
      <c r="W31" s="216"/>
      <c r="X31" s="214"/>
      <c r="Y31" s="215">
        <v>3</v>
      </c>
      <c r="Z31" s="216">
        <v>36</v>
      </c>
      <c r="AA31" s="216">
        <v>12</v>
      </c>
      <c r="AB31" s="216"/>
      <c r="AC31" s="216">
        <v>24</v>
      </c>
      <c r="AD31" s="216">
        <v>72</v>
      </c>
      <c r="AE31" s="214"/>
      <c r="AF31" s="227"/>
      <c r="AG31" s="216"/>
      <c r="AH31" s="216"/>
      <c r="AI31" s="216"/>
      <c r="AJ31" s="216"/>
      <c r="AK31" s="216"/>
      <c r="AL31" s="214"/>
      <c r="AM31" s="227"/>
      <c r="AN31" s="213"/>
      <c r="AO31" s="213"/>
      <c r="AP31" s="213"/>
      <c r="AQ31" s="213"/>
      <c r="AR31" s="213"/>
      <c r="AS31" s="220"/>
      <c r="AT31" s="228"/>
      <c r="AU31" s="213"/>
      <c r="AV31" s="213"/>
      <c r="AW31" s="213"/>
      <c r="AX31" s="219"/>
      <c r="AY31" s="213"/>
      <c r="AZ31" s="215"/>
      <c r="BA31" s="219"/>
      <c r="BB31" s="219"/>
      <c r="BC31" s="219"/>
      <c r="BD31" s="219"/>
      <c r="BE31" s="219"/>
      <c r="BF31" s="220"/>
      <c r="BG31" s="44"/>
      <c r="BH31" s="38"/>
      <c r="BI31" s="39"/>
      <c r="BJ31" s="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</row>
    <row r="32" spans="1:94" s="40" customFormat="1" ht="15.75" customHeight="1" x14ac:dyDescent="0.2">
      <c r="A32" s="28" t="s">
        <v>2</v>
      </c>
      <c r="B32" s="34" t="s">
        <v>96</v>
      </c>
      <c r="C32" s="37" t="s">
        <v>98</v>
      </c>
      <c r="D32" s="126"/>
      <c r="E32" s="190" t="s">
        <v>36</v>
      </c>
      <c r="F32" s="28"/>
      <c r="G32" s="154">
        <v>3</v>
      </c>
      <c r="H32" s="154">
        <f t="shared" ref="H32:H33" si="34">J32/36</f>
        <v>3</v>
      </c>
      <c r="I32" s="155">
        <f t="shared" ref="I32:I33" si="35">G32*36</f>
        <v>108</v>
      </c>
      <c r="J32" s="154">
        <f t="shared" ref="J32:J33" si="36">K32+P32</f>
        <v>108</v>
      </c>
      <c r="K32" s="154">
        <f t="shared" ref="K32:K33" si="37">L32+Q32</f>
        <v>36</v>
      </c>
      <c r="L32" s="154">
        <f t="shared" ref="L32:L33" si="38">M32+N32+O32</f>
        <v>36</v>
      </c>
      <c r="M32" s="154">
        <f t="shared" ref="M32:M33" si="39">T32+AA32+AH32+AO32+AV32</f>
        <v>12</v>
      </c>
      <c r="N32" s="154">
        <f t="shared" ref="N32:N33" si="40">U32+AB32+AI32+AP32+AW32</f>
        <v>0</v>
      </c>
      <c r="O32" s="154">
        <f t="shared" ref="O32:O33" si="41">V32+AC32+AJ32+AQ32+AX32</f>
        <v>24</v>
      </c>
      <c r="P32" s="154">
        <f t="shared" ref="P32:P33" si="42">W32+AD32+AK32+AR32+AY32</f>
        <v>72</v>
      </c>
      <c r="Q32" s="156">
        <f t="shared" ref="Q32:Q33" si="43">X32+AE32+AL32+AS32+BF32</f>
        <v>0</v>
      </c>
      <c r="R32" s="167"/>
      <c r="S32" s="154"/>
      <c r="T32" s="154"/>
      <c r="U32" s="154"/>
      <c r="V32" s="154"/>
      <c r="W32" s="154"/>
      <c r="X32" s="156"/>
      <c r="Y32" s="167">
        <v>3</v>
      </c>
      <c r="Z32" s="154">
        <v>36</v>
      </c>
      <c r="AA32" s="154">
        <v>12</v>
      </c>
      <c r="AB32" s="154"/>
      <c r="AC32" s="154">
        <v>24</v>
      </c>
      <c r="AD32" s="154">
        <v>72</v>
      </c>
      <c r="AE32" s="156"/>
      <c r="AF32" s="195"/>
      <c r="AG32" s="154"/>
      <c r="AH32" s="154"/>
      <c r="AI32" s="154"/>
      <c r="AJ32" s="154"/>
      <c r="AK32" s="154"/>
      <c r="AL32" s="156"/>
      <c r="AM32" s="195"/>
      <c r="AN32" s="154"/>
      <c r="AO32" s="154"/>
      <c r="AP32" s="154"/>
      <c r="AQ32" s="154"/>
      <c r="AR32" s="154"/>
      <c r="AS32" s="156"/>
      <c r="AT32" s="226"/>
      <c r="AU32" s="154"/>
      <c r="AV32" s="154"/>
      <c r="AW32" s="154"/>
      <c r="AX32" s="186"/>
      <c r="AY32" s="154"/>
      <c r="AZ32" s="185"/>
      <c r="BA32" s="186"/>
      <c r="BB32" s="186"/>
      <c r="BC32" s="186"/>
      <c r="BD32" s="186"/>
      <c r="BE32" s="186"/>
      <c r="BF32" s="156"/>
      <c r="BG32" s="29"/>
      <c r="BH32" s="34" t="s">
        <v>53</v>
      </c>
      <c r="BI32" s="35" t="s">
        <v>66</v>
      </c>
      <c r="BJ32" s="35" t="s">
        <v>66</v>
      </c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</row>
    <row r="33" spans="1:94" s="40" customFormat="1" ht="15" customHeight="1" x14ac:dyDescent="0.2">
      <c r="A33" s="123" t="s">
        <v>5</v>
      </c>
      <c r="B33" s="34" t="s">
        <v>96</v>
      </c>
      <c r="C33" s="37" t="s">
        <v>99</v>
      </c>
      <c r="D33" s="29"/>
      <c r="E33" s="190" t="s">
        <v>36</v>
      </c>
      <c r="F33" s="28"/>
      <c r="G33" s="154">
        <v>3</v>
      </c>
      <c r="H33" s="154">
        <f t="shared" si="34"/>
        <v>3</v>
      </c>
      <c r="I33" s="155">
        <f t="shared" si="35"/>
        <v>108</v>
      </c>
      <c r="J33" s="154">
        <f t="shared" si="36"/>
        <v>108</v>
      </c>
      <c r="K33" s="154">
        <f t="shared" si="37"/>
        <v>36</v>
      </c>
      <c r="L33" s="154">
        <f t="shared" si="38"/>
        <v>36</v>
      </c>
      <c r="M33" s="154">
        <f t="shared" si="39"/>
        <v>12</v>
      </c>
      <c r="N33" s="154">
        <f t="shared" si="40"/>
        <v>0</v>
      </c>
      <c r="O33" s="154">
        <f t="shared" si="41"/>
        <v>24</v>
      </c>
      <c r="P33" s="154">
        <f t="shared" si="42"/>
        <v>72</v>
      </c>
      <c r="Q33" s="156">
        <f t="shared" si="43"/>
        <v>0</v>
      </c>
      <c r="R33" s="167"/>
      <c r="S33" s="154"/>
      <c r="T33" s="154"/>
      <c r="U33" s="154"/>
      <c r="V33" s="154"/>
      <c r="W33" s="154"/>
      <c r="X33" s="156"/>
      <c r="Y33" s="167">
        <v>3</v>
      </c>
      <c r="Z33" s="154">
        <v>36</v>
      </c>
      <c r="AA33" s="154">
        <v>12</v>
      </c>
      <c r="AB33" s="154"/>
      <c r="AC33" s="154">
        <v>24</v>
      </c>
      <c r="AD33" s="154">
        <v>72</v>
      </c>
      <c r="AE33" s="156"/>
      <c r="AF33" s="195"/>
      <c r="AG33" s="154"/>
      <c r="AH33" s="154"/>
      <c r="AI33" s="154"/>
      <c r="AJ33" s="154"/>
      <c r="AK33" s="154"/>
      <c r="AL33" s="156"/>
      <c r="AM33" s="195"/>
      <c r="AN33" s="154"/>
      <c r="AO33" s="154"/>
      <c r="AP33" s="154"/>
      <c r="AQ33" s="154"/>
      <c r="AR33" s="154"/>
      <c r="AS33" s="156"/>
      <c r="AT33" s="226"/>
      <c r="AU33" s="154"/>
      <c r="AV33" s="154"/>
      <c r="AW33" s="154"/>
      <c r="AX33" s="186"/>
      <c r="AY33" s="154"/>
      <c r="AZ33" s="185"/>
      <c r="BA33" s="186"/>
      <c r="BB33" s="186"/>
      <c r="BC33" s="186"/>
      <c r="BD33" s="186"/>
      <c r="BE33" s="186"/>
      <c r="BF33" s="156"/>
      <c r="BG33" s="29"/>
      <c r="BH33" s="34" t="s">
        <v>53</v>
      </c>
      <c r="BI33" s="35" t="s">
        <v>66</v>
      </c>
      <c r="BJ33" s="35" t="s">
        <v>66</v>
      </c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</row>
    <row r="34" spans="1:94" s="40" customFormat="1" ht="15.75" customHeight="1" x14ac:dyDescent="0.2">
      <c r="A34" s="28" t="s">
        <v>2</v>
      </c>
      <c r="B34" s="34" t="s">
        <v>96</v>
      </c>
      <c r="C34" s="124" t="s">
        <v>135</v>
      </c>
      <c r="D34" s="127"/>
      <c r="E34" s="190" t="s">
        <v>36</v>
      </c>
      <c r="F34" s="28"/>
      <c r="G34" s="154">
        <v>3</v>
      </c>
      <c r="H34" s="154">
        <f t="shared" si="21"/>
        <v>3</v>
      </c>
      <c r="I34" s="155">
        <f t="shared" si="13"/>
        <v>108</v>
      </c>
      <c r="J34" s="154">
        <f t="shared" si="14"/>
        <v>108</v>
      </c>
      <c r="K34" s="154">
        <f t="shared" si="32"/>
        <v>36</v>
      </c>
      <c r="L34" s="154">
        <f t="shared" si="16"/>
        <v>36</v>
      </c>
      <c r="M34" s="154">
        <f t="shared" si="17"/>
        <v>12</v>
      </c>
      <c r="N34" s="154">
        <f t="shared" si="18"/>
        <v>0</v>
      </c>
      <c r="O34" s="154">
        <f t="shared" si="33"/>
        <v>24</v>
      </c>
      <c r="P34" s="154">
        <f t="shared" si="33"/>
        <v>72</v>
      </c>
      <c r="Q34" s="156">
        <f t="shared" si="20"/>
        <v>0</v>
      </c>
      <c r="R34" s="167"/>
      <c r="S34" s="154"/>
      <c r="T34" s="154"/>
      <c r="U34" s="154"/>
      <c r="V34" s="154"/>
      <c r="W34" s="154"/>
      <c r="X34" s="156"/>
      <c r="Y34" s="167">
        <v>3</v>
      </c>
      <c r="Z34" s="154">
        <v>36</v>
      </c>
      <c r="AA34" s="154">
        <v>12</v>
      </c>
      <c r="AB34" s="154"/>
      <c r="AC34" s="154">
        <v>24</v>
      </c>
      <c r="AD34" s="154">
        <v>72</v>
      </c>
      <c r="AE34" s="156"/>
      <c r="AF34" s="195"/>
      <c r="AG34" s="154"/>
      <c r="AH34" s="154"/>
      <c r="AI34" s="154"/>
      <c r="AJ34" s="154"/>
      <c r="AK34" s="154"/>
      <c r="AL34" s="156"/>
      <c r="AM34" s="195"/>
      <c r="AN34" s="154"/>
      <c r="AO34" s="154"/>
      <c r="AP34" s="154"/>
      <c r="AQ34" s="154"/>
      <c r="AR34" s="154"/>
      <c r="AS34" s="156"/>
      <c r="AT34" s="226"/>
      <c r="AU34" s="154"/>
      <c r="AV34" s="154"/>
      <c r="AW34" s="154"/>
      <c r="AX34" s="186"/>
      <c r="AY34" s="154"/>
      <c r="AZ34" s="185"/>
      <c r="BA34" s="186"/>
      <c r="BB34" s="186"/>
      <c r="BC34" s="186"/>
      <c r="BD34" s="186"/>
      <c r="BE34" s="186"/>
      <c r="BF34" s="156"/>
      <c r="BG34" s="29"/>
      <c r="BH34" s="34" t="s">
        <v>53</v>
      </c>
      <c r="BI34" s="35" t="s">
        <v>66</v>
      </c>
      <c r="BJ34" s="35" t="s">
        <v>66</v>
      </c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</row>
    <row r="35" spans="1:94" s="40" customFormat="1" ht="15" customHeight="1" x14ac:dyDescent="0.2">
      <c r="A35" s="123" t="s">
        <v>5</v>
      </c>
      <c r="B35" s="34" t="s">
        <v>96</v>
      </c>
      <c r="C35" s="124" t="s">
        <v>136</v>
      </c>
      <c r="D35" s="125"/>
      <c r="E35" s="190" t="s">
        <v>36</v>
      </c>
      <c r="F35" s="28"/>
      <c r="G35" s="154">
        <v>3</v>
      </c>
      <c r="H35" s="154">
        <f t="shared" si="21"/>
        <v>3</v>
      </c>
      <c r="I35" s="155">
        <f t="shared" si="13"/>
        <v>108</v>
      </c>
      <c r="J35" s="154">
        <f t="shared" si="14"/>
        <v>108</v>
      </c>
      <c r="K35" s="154">
        <f t="shared" si="32"/>
        <v>36</v>
      </c>
      <c r="L35" s="154">
        <f t="shared" si="16"/>
        <v>36</v>
      </c>
      <c r="M35" s="154">
        <f t="shared" si="17"/>
        <v>12</v>
      </c>
      <c r="N35" s="154">
        <f t="shared" si="18"/>
        <v>0</v>
      </c>
      <c r="O35" s="154">
        <f t="shared" si="33"/>
        <v>24</v>
      </c>
      <c r="P35" s="154">
        <f t="shared" si="33"/>
        <v>72</v>
      </c>
      <c r="Q35" s="156">
        <f t="shared" si="20"/>
        <v>0</v>
      </c>
      <c r="R35" s="167"/>
      <c r="S35" s="154"/>
      <c r="T35" s="154"/>
      <c r="U35" s="154"/>
      <c r="V35" s="154"/>
      <c r="W35" s="154"/>
      <c r="X35" s="156"/>
      <c r="Y35" s="167">
        <v>3</v>
      </c>
      <c r="Z35" s="154">
        <v>36</v>
      </c>
      <c r="AA35" s="154">
        <v>12</v>
      </c>
      <c r="AB35" s="154"/>
      <c r="AC35" s="154">
        <v>24</v>
      </c>
      <c r="AD35" s="154">
        <v>72</v>
      </c>
      <c r="AE35" s="156"/>
      <c r="AF35" s="195"/>
      <c r="AG35" s="154"/>
      <c r="AH35" s="154"/>
      <c r="AI35" s="154"/>
      <c r="AJ35" s="154"/>
      <c r="AK35" s="154"/>
      <c r="AL35" s="156"/>
      <c r="AM35" s="195"/>
      <c r="AN35" s="154"/>
      <c r="AO35" s="154"/>
      <c r="AP35" s="154"/>
      <c r="AQ35" s="154"/>
      <c r="AR35" s="154"/>
      <c r="AS35" s="156"/>
      <c r="AT35" s="226"/>
      <c r="AU35" s="154"/>
      <c r="AV35" s="154"/>
      <c r="AW35" s="154"/>
      <c r="AX35" s="186"/>
      <c r="AY35" s="154"/>
      <c r="AZ35" s="185"/>
      <c r="BA35" s="186"/>
      <c r="BB35" s="186"/>
      <c r="BC35" s="186"/>
      <c r="BD35" s="186"/>
      <c r="BE35" s="186"/>
      <c r="BF35" s="156"/>
      <c r="BG35" s="29"/>
      <c r="BH35" s="34" t="s">
        <v>53</v>
      </c>
      <c r="BI35" s="35" t="s">
        <v>66</v>
      </c>
      <c r="BJ35" s="35" t="s">
        <v>66</v>
      </c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</row>
    <row r="36" spans="1:94" s="40" customFormat="1" ht="16.5" customHeight="1" x14ac:dyDescent="0.2">
      <c r="A36" s="266"/>
      <c r="B36" s="266"/>
      <c r="C36" s="266"/>
      <c r="D36" s="266"/>
      <c r="E36" s="266"/>
      <c r="F36" s="266"/>
      <c r="G36" s="229">
        <f>G16+G17+G18+G21+G20+G19+G22+G23+G24+G25+G28+G31</f>
        <v>35</v>
      </c>
      <c r="H36" s="229">
        <f t="shared" ref="H36:AM36" si="44">H16+H17+H18+H20+H19+H21+H22+H23+H24+H25+H28+H31</f>
        <v>35</v>
      </c>
      <c r="I36" s="230">
        <f t="shared" si="44"/>
        <v>1260</v>
      </c>
      <c r="J36" s="229">
        <f t="shared" si="44"/>
        <v>1260</v>
      </c>
      <c r="K36" s="229">
        <f t="shared" si="44"/>
        <v>420</v>
      </c>
      <c r="L36" s="229">
        <f t="shared" si="44"/>
        <v>420</v>
      </c>
      <c r="M36" s="229">
        <f t="shared" si="44"/>
        <v>124</v>
      </c>
      <c r="N36" s="229">
        <f t="shared" si="44"/>
        <v>0</v>
      </c>
      <c r="O36" s="229">
        <f t="shared" si="44"/>
        <v>296</v>
      </c>
      <c r="P36" s="229">
        <f t="shared" si="44"/>
        <v>840</v>
      </c>
      <c r="Q36" s="231">
        <f t="shared" si="44"/>
        <v>0</v>
      </c>
      <c r="R36" s="232">
        <f t="shared" si="44"/>
        <v>9</v>
      </c>
      <c r="S36" s="229">
        <f t="shared" si="44"/>
        <v>108</v>
      </c>
      <c r="T36" s="229">
        <f t="shared" si="44"/>
        <v>20</v>
      </c>
      <c r="U36" s="229">
        <f t="shared" si="44"/>
        <v>0</v>
      </c>
      <c r="V36" s="229">
        <f t="shared" si="44"/>
        <v>88</v>
      </c>
      <c r="W36" s="229">
        <f t="shared" si="44"/>
        <v>216</v>
      </c>
      <c r="X36" s="231">
        <f t="shared" si="44"/>
        <v>0</v>
      </c>
      <c r="Y36" s="232">
        <f t="shared" si="44"/>
        <v>7</v>
      </c>
      <c r="Z36" s="229">
        <f t="shared" si="44"/>
        <v>84</v>
      </c>
      <c r="AA36" s="229">
        <f t="shared" si="44"/>
        <v>28</v>
      </c>
      <c r="AB36" s="229">
        <f t="shared" si="44"/>
        <v>0</v>
      </c>
      <c r="AC36" s="229">
        <f t="shared" si="44"/>
        <v>56</v>
      </c>
      <c r="AD36" s="229">
        <f t="shared" si="44"/>
        <v>168</v>
      </c>
      <c r="AE36" s="231">
        <f t="shared" si="44"/>
        <v>0</v>
      </c>
      <c r="AF36" s="232">
        <f t="shared" si="44"/>
        <v>10</v>
      </c>
      <c r="AG36" s="229">
        <f t="shared" si="44"/>
        <v>120</v>
      </c>
      <c r="AH36" s="229">
        <f t="shared" si="44"/>
        <v>40</v>
      </c>
      <c r="AI36" s="229">
        <f t="shared" si="44"/>
        <v>0</v>
      </c>
      <c r="AJ36" s="229">
        <f t="shared" si="44"/>
        <v>80</v>
      </c>
      <c r="AK36" s="229">
        <f t="shared" si="44"/>
        <v>240</v>
      </c>
      <c r="AL36" s="231">
        <f t="shared" si="44"/>
        <v>0</v>
      </c>
      <c r="AM36" s="232">
        <f t="shared" si="44"/>
        <v>9</v>
      </c>
      <c r="AN36" s="229">
        <f t="shared" ref="AN36:BF36" si="45">AN16+AN17+AN18+AN20+AN19+AN21+AN22+AN23+AN24+AN25+AN28+AN31</f>
        <v>108</v>
      </c>
      <c r="AO36" s="229">
        <f t="shared" si="45"/>
        <v>36</v>
      </c>
      <c r="AP36" s="229">
        <f t="shared" si="45"/>
        <v>0</v>
      </c>
      <c r="AQ36" s="229">
        <f t="shared" si="45"/>
        <v>72</v>
      </c>
      <c r="AR36" s="229">
        <f t="shared" si="45"/>
        <v>216</v>
      </c>
      <c r="AS36" s="231">
        <f t="shared" si="45"/>
        <v>0</v>
      </c>
      <c r="AT36" s="232">
        <f t="shared" si="45"/>
        <v>0</v>
      </c>
      <c r="AU36" s="229">
        <f t="shared" si="45"/>
        <v>0</v>
      </c>
      <c r="AV36" s="229">
        <f t="shared" si="45"/>
        <v>0</v>
      </c>
      <c r="AW36" s="229">
        <f t="shared" si="45"/>
        <v>0</v>
      </c>
      <c r="AX36" s="229">
        <f t="shared" si="45"/>
        <v>0</v>
      </c>
      <c r="AY36" s="229">
        <f t="shared" si="45"/>
        <v>0</v>
      </c>
      <c r="AZ36" s="232">
        <f t="shared" si="45"/>
        <v>0</v>
      </c>
      <c r="BA36" s="229">
        <f t="shared" si="45"/>
        <v>0</v>
      </c>
      <c r="BB36" s="229">
        <f t="shared" si="45"/>
        <v>0</v>
      </c>
      <c r="BC36" s="229">
        <f t="shared" si="45"/>
        <v>0</v>
      </c>
      <c r="BD36" s="229">
        <f t="shared" si="45"/>
        <v>0</v>
      </c>
      <c r="BE36" s="229">
        <f t="shared" si="45"/>
        <v>0</v>
      </c>
      <c r="BF36" s="229">
        <f t="shared" si="45"/>
        <v>0</v>
      </c>
      <c r="BG36" s="267"/>
      <c r="BH36" s="266"/>
      <c r="BI36" s="56"/>
      <c r="BJ36" s="142"/>
      <c r="BK36" s="242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</row>
    <row r="37" spans="1:94" s="40" customFormat="1" ht="18.75" customHeight="1" thickBot="1" x14ac:dyDescent="0.25">
      <c r="A37" s="268"/>
      <c r="B37" s="268"/>
      <c r="C37" s="268"/>
      <c r="D37" s="268"/>
      <c r="E37" s="268"/>
      <c r="F37" s="268"/>
      <c r="G37" s="176">
        <f t="shared" ref="G37:AY37" si="46">G14+G36</f>
        <v>66</v>
      </c>
      <c r="H37" s="176">
        <f t="shared" si="46"/>
        <v>66</v>
      </c>
      <c r="I37" s="176">
        <f t="shared" si="46"/>
        <v>2376</v>
      </c>
      <c r="J37" s="176">
        <f t="shared" si="46"/>
        <v>2376</v>
      </c>
      <c r="K37" s="176">
        <f t="shared" si="46"/>
        <v>792</v>
      </c>
      <c r="L37" s="176">
        <f t="shared" si="46"/>
        <v>792</v>
      </c>
      <c r="M37" s="176">
        <f t="shared" si="46"/>
        <v>248</v>
      </c>
      <c r="N37" s="176">
        <f t="shared" si="46"/>
        <v>0</v>
      </c>
      <c r="O37" s="176">
        <f t="shared" si="46"/>
        <v>544</v>
      </c>
      <c r="P37" s="176">
        <f t="shared" si="46"/>
        <v>1584</v>
      </c>
      <c r="Q37" s="179">
        <f t="shared" si="46"/>
        <v>0</v>
      </c>
      <c r="R37" s="176">
        <f t="shared" si="46"/>
        <v>23</v>
      </c>
      <c r="S37" s="176">
        <f t="shared" si="46"/>
        <v>276</v>
      </c>
      <c r="T37" s="176">
        <f t="shared" si="46"/>
        <v>76</v>
      </c>
      <c r="U37" s="176">
        <f t="shared" si="46"/>
        <v>0</v>
      </c>
      <c r="V37" s="176">
        <f t="shared" si="46"/>
        <v>200</v>
      </c>
      <c r="W37" s="176">
        <f t="shared" si="46"/>
        <v>552</v>
      </c>
      <c r="X37" s="179">
        <f t="shared" si="46"/>
        <v>0</v>
      </c>
      <c r="Y37" s="180">
        <f t="shared" si="46"/>
        <v>14</v>
      </c>
      <c r="Z37" s="176">
        <f t="shared" si="46"/>
        <v>168</v>
      </c>
      <c r="AA37" s="176">
        <f t="shared" si="46"/>
        <v>56</v>
      </c>
      <c r="AB37" s="176">
        <f t="shared" si="46"/>
        <v>0</v>
      </c>
      <c r="AC37" s="176">
        <f t="shared" si="46"/>
        <v>112</v>
      </c>
      <c r="AD37" s="176">
        <f t="shared" si="46"/>
        <v>336</v>
      </c>
      <c r="AE37" s="179">
        <f t="shared" si="46"/>
        <v>0</v>
      </c>
      <c r="AF37" s="181">
        <f t="shared" si="46"/>
        <v>20</v>
      </c>
      <c r="AG37" s="176">
        <f t="shared" si="46"/>
        <v>240</v>
      </c>
      <c r="AH37" s="176">
        <f t="shared" si="46"/>
        <v>80</v>
      </c>
      <c r="AI37" s="176">
        <f t="shared" si="46"/>
        <v>0</v>
      </c>
      <c r="AJ37" s="176">
        <f t="shared" si="46"/>
        <v>160</v>
      </c>
      <c r="AK37" s="176">
        <f t="shared" si="46"/>
        <v>480</v>
      </c>
      <c r="AL37" s="179">
        <f t="shared" si="46"/>
        <v>0</v>
      </c>
      <c r="AM37" s="180">
        <f t="shared" si="46"/>
        <v>9</v>
      </c>
      <c r="AN37" s="176">
        <f t="shared" si="46"/>
        <v>108</v>
      </c>
      <c r="AO37" s="176">
        <f t="shared" si="46"/>
        <v>36</v>
      </c>
      <c r="AP37" s="176">
        <f t="shared" si="46"/>
        <v>0</v>
      </c>
      <c r="AQ37" s="176">
        <f t="shared" si="46"/>
        <v>72</v>
      </c>
      <c r="AR37" s="176">
        <f t="shared" si="46"/>
        <v>216</v>
      </c>
      <c r="AS37" s="179">
        <f t="shared" si="46"/>
        <v>0</v>
      </c>
      <c r="AT37" s="181">
        <f t="shared" si="46"/>
        <v>0</v>
      </c>
      <c r="AU37" s="176">
        <f t="shared" si="46"/>
        <v>0</v>
      </c>
      <c r="AV37" s="176">
        <f t="shared" si="46"/>
        <v>0</v>
      </c>
      <c r="AW37" s="176">
        <f t="shared" si="46"/>
        <v>0</v>
      </c>
      <c r="AX37" s="177">
        <f t="shared" si="46"/>
        <v>0</v>
      </c>
      <c r="AY37" s="176">
        <f t="shared" si="46"/>
        <v>0</v>
      </c>
      <c r="AZ37" s="182"/>
      <c r="BA37" s="183"/>
      <c r="BB37" s="183"/>
      <c r="BC37" s="183"/>
      <c r="BD37" s="183"/>
      <c r="BE37" s="183"/>
      <c r="BF37" s="233">
        <f>BF14+BF36</f>
        <v>0</v>
      </c>
      <c r="BG37" s="281"/>
      <c r="BH37" s="268"/>
      <c r="BI37" s="55"/>
      <c r="BJ37" s="143"/>
      <c r="BK37" s="242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</row>
    <row r="38" spans="1:94" s="50" customFormat="1" ht="19.5" customHeight="1" x14ac:dyDescent="0.2">
      <c r="A38" s="265" t="s">
        <v>100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58"/>
      <c r="BJ38" s="141"/>
      <c r="BK38" s="242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</row>
    <row r="39" spans="1:94" s="40" customFormat="1" ht="20.25" customHeight="1" x14ac:dyDescent="0.2">
      <c r="A39" s="280" t="s">
        <v>101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56"/>
      <c r="BJ39" s="142"/>
      <c r="BK39" s="242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</row>
    <row r="40" spans="1:94" s="112" customFormat="1" ht="21.75" customHeight="1" x14ac:dyDescent="0.2">
      <c r="A40" s="101" t="s">
        <v>5</v>
      </c>
      <c r="B40" s="102" t="s">
        <v>103</v>
      </c>
      <c r="C40" s="103" t="s">
        <v>102</v>
      </c>
      <c r="D40" s="200"/>
      <c r="E40" s="201"/>
      <c r="F40" s="201"/>
      <c r="G40" s="202">
        <v>0</v>
      </c>
      <c r="H40" s="202">
        <f t="shared" ref="H40:H45" si="47">J40/36</f>
        <v>0</v>
      </c>
      <c r="I40" s="203">
        <f t="shared" ref="I40:I45" si="48">G40*36</f>
        <v>0</v>
      </c>
      <c r="J40" s="202">
        <f t="shared" ref="J40:K46" si="49">K40+P40</f>
        <v>0</v>
      </c>
      <c r="K40" s="202">
        <f t="shared" ref="K40" si="50">L40+Q40</f>
        <v>0</v>
      </c>
      <c r="L40" s="202">
        <f t="shared" ref="L40" si="51">M40+N40+O40</f>
        <v>0</v>
      </c>
      <c r="M40" s="202">
        <f t="shared" ref="M40:M45" si="52">T40+AA40+AH40+AO40+AV40</f>
        <v>0</v>
      </c>
      <c r="N40" s="202">
        <f t="shared" ref="N40:N45" si="53">U40+AB40+AI40+AP40+AW40</f>
        <v>0</v>
      </c>
      <c r="O40" s="202">
        <f t="shared" ref="O40" si="54">V40+AC40+AJ40+AQ40+AX40</f>
        <v>0</v>
      </c>
      <c r="P40" s="202">
        <f t="shared" ref="O40:P46" si="55">W40+AD40+AK40+AR40+AY40</f>
        <v>0</v>
      </c>
      <c r="Q40" s="204"/>
      <c r="R40" s="203"/>
      <c r="S40" s="202"/>
      <c r="T40" s="202"/>
      <c r="U40" s="202"/>
      <c r="V40" s="202"/>
      <c r="W40" s="202"/>
      <c r="X40" s="204"/>
      <c r="Y40" s="205"/>
      <c r="Z40" s="202"/>
      <c r="AA40" s="202"/>
      <c r="AB40" s="202"/>
      <c r="AC40" s="202"/>
      <c r="AD40" s="202"/>
      <c r="AE40" s="204"/>
      <c r="AF40" s="205"/>
      <c r="AG40" s="202"/>
      <c r="AH40" s="202"/>
      <c r="AI40" s="202"/>
      <c r="AJ40" s="202"/>
      <c r="AK40" s="202"/>
      <c r="AL40" s="204"/>
      <c r="AM40" s="107"/>
      <c r="AN40" s="105"/>
      <c r="AO40" s="105"/>
      <c r="AP40" s="105"/>
      <c r="AQ40" s="105"/>
      <c r="AR40" s="105"/>
      <c r="AS40" s="106"/>
      <c r="AT40" s="107"/>
      <c r="AU40" s="105"/>
      <c r="AV40" s="105"/>
      <c r="AW40" s="105"/>
      <c r="AX40" s="108"/>
      <c r="AY40" s="105"/>
      <c r="AZ40" s="109"/>
      <c r="BA40" s="108"/>
      <c r="BB40" s="108"/>
      <c r="BC40" s="108"/>
      <c r="BD40" s="108"/>
      <c r="BE40" s="108"/>
      <c r="BF40" s="151"/>
      <c r="BG40" s="104"/>
      <c r="BH40" s="110"/>
      <c r="BI40" s="111"/>
      <c r="BJ40" s="111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</row>
    <row r="41" spans="1:94" s="40" customFormat="1" ht="23.25" customHeight="1" x14ac:dyDescent="0.2">
      <c r="A41" s="28"/>
      <c r="B41" s="81" t="s">
        <v>104</v>
      </c>
      <c r="C41" s="119" t="s">
        <v>131</v>
      </c>
      <c r="D41" s="192"/>
      <c r="E41" s="190" t="s">
        <v>36</v>
      </c>
      <c r="F41" s="190"/>
      <c r="G41" s="154">
        <v>6</v>
      </c>
      <c r="H41" s="154">
        <f t="shared" si="47"/>
        <v>6</v>
      </c>
      <c r="I41" s="155">
        <f t="shared" si="48"/>
        <v>216</v>
      </c>
      <c r="J41" s="154">
        <f t="shared" ref="J41" si="56">K41+P41</f>
        <v>216</v>
      </c>
      <c r="K41" s="154">
        <f t="shared" ref="K41" si="57">L41+Q41</f>
        <v>72</v>
      </c>
      <c r="L41" s="154">
        <f>M41+N41+O41</f>
        <v>72</v>
      </c>
      <c r="M41" s="154">
        <f t="shared" si="52"/>
        <v>24</v>
      </c>
      <c r="N41" s="154">
        <f t="shared" si="53"/>
        <v>0</v>
      </c>
      <c r="O41" s="154">
        <f t="shared" ref="O41" si="58">V41+AC41+AJ41+AQ41+AX41</f>
        <v>48</v>
      </c>
      <c r="P41" s="154">
        <f t="shared" si="55"/>
        <v>144</v>
      </c>
      <c r="Q41" s="156">
        <f>X41+AE41+AL41+AS41+BF41</f>
        <v>0</v>
      </c>
      <c r="R41" s="155"/>
      <c r="S41" s="154"/>
      <c r="T41" s="154"/>
      <c r="U41" s="154"/>
      <c r="V41" s="154"/>
      <c r="W41" s="154"/>
      <c r="X41" s="156"/>
      <c r="Y41" s="167">
        <v>6</v>
      </c>
      <c r="Z41" s="154">
        <v>72</v>
      </c>
      <c r="AA41" s="154">
        <v>24</v>
      </c>
      <c r="AB41" s="154"/>
      <c r="AC41" s="154">
        <v>48</v>
      </c>
      <c r="AD41" s="154">
        <v>144</v>
      </c>
      <c r="AE41" s="156"/>
      <c r="AF41" s="167"/>
      <c r="AG41" s="154"/>
      <c r="AH41" s="154"/>
      <c r="AI41" s="154"/>
      <c r="AJ41" s="154"/>
      <c r="AK41" s="154"/>
      <c r="AL41" s="156"/>
      <c r="AM41" s="117"/>
      <c r="AN41" s="115"/>
      <c r="AO41" s="115"/>
      <c r="AP41" s="115"/>
      <c r="AQ41" s="115"/>
      <c r="AR41" s="115"/>
      <c r="AS41" s="31"/>
      <c r="AT41" s="117"/>
      <c r="AU41" s="115"/>
      <c r="AV41" s="115"/>
      <c r="AW41" s="115"/>
      <c r="AX41" s="32"/>
      <c r="AY41" s="132"/>
      <c r="AZ41" s="116"/>
      <c r="BA41" s="32"/>
      <c r="BB41" s="32"/>
      <c r="BC41" s="32"/>
      <c r="BD41" s="32"/>
      <c r="BE41" s="32"/>
      <c r="BF41" s="150"/>
      <c r="BG41" s="29"/>
      <c r="BH41" s="34" t="s">
        <v>55</v>
      </c>
      <c r="BI41" s="35" t="s">
        <v>121</v>
      </c>
      <c r="BJ41" s="35" t="s">
        <v>120</v>
      </c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</row>
    <row r="42" spans="1:94" s="40" customFormat="1" ht="19.5" customHeight="1" x14ac:dyDescent="0.2">
      <c r="A42" s="28" t="s">
        <v>5</v>
      </c>
      <c r="B42" s="81" t="s">
        <v>105</v>
      </c>
      <c r="C42" s="119" t="s">
        <v>132</v>
      </c>
      <c r="D42" s="192"/>
      <c r="E42" s="190" t="s">
        <v>35</v>
      </c>
      <c r="F42" s="190"/>
      <c r="G42" s="154">
        <v>3</v>
      </c>
      <c r="H42" s="154">
        <f t="shared" si="47"/>
        <v>3</v>
      </c>
      <c r="I42" s="155">
        <f t="shared" si="48"/>
        <v>108</v>
      </c>
      <c r="J42" s="154">
        <f t="shared" si="49"/>
        <v>108</v>
      </c>
      <c r="K42" s="154">
        <f t="shared" si="49"/>
        <v>36</v>
      </c>
      <c r="L42" s="154">
        <f>M42+N42+O42</f>
        <v>36</v>
      </c>
      <c r="M42" s="154">
        <f t="shared" si="52"/>
        <v>12</v>
      </c>
      <c r="N42" s="154">
        <f t="shared" si="53"/>
        <v>0</v>
      </c>
      <c r="O42" s="154">
        <f t="shared" si="55"/>
        <v>24</v>
      </c>
      <c r="P42" s="154">
        <f t="shared" si="55"/>
        <v>72</v>
      </c>
      <c r="Q42" s="156">
        <f t="shared" ref="Q42" si="59">X42+AE42+AL42+AS42+BF42</f>
        <v>0</v>
      </c>
      <c r="R42" s="167">
        <v>3</v>
      </c>
      <c r="S42" s="154">
        <v>36</v>
      </c>
      <c r="T42" s="154">
        <v>12</v>
      </c>
      <c r="U42" s="154"/>
      <c r="V42" s="154">
        <v>24</v>
      </c>
      <c r="W42" s="154">
        <v>72</v>
      </c>
      <c r="X42" s="193"/>
      <c r="Y42" s="167"/>
      <c r="Z42" s="154"/>
      <c r="AA42" s="154"/>
      <c r="AB42" s="154"/>
      <c r="AC42" s="154"/>
      <c r="AD42" s="154"/>
      <c r="AE42" s="156"/>
      <c r="AF42" s="167"/>
      <c r="AG42" s="154"/>
      <c r="AH42" s="154"/>
      <c r="AI42" s="154"/>
      <c r="AJ42" s="154"/>
      <c r="AK42" s="154"/>
      <c r="AL42" s="156"/>
      <c r="AM42" s="65"/>
      <c r="AN42" s="30"/>
      <c r="AO42" s="30"/>
      <c r="AP42" s="30"/>
      <c r="AQ42" s="30"/>
      <c r="AR42" s="30"/>
      <c r="AS42" s="31"/>
      <c r="AT42" s="65"/>
      <c r="AU42" s="30"/>
      <c r="AV42" s="30"/>
      <c r="AW42" s="30"/>
      <c r="AX42" s="32"/>
      <c r="AY42" s="132"/>
      <c r="AZ42" s="33"/>
      <c r="BA42" s="32"/>
      <c r="BB42" s="32"/>
      <c r="BC42" s="32"/>
      <c r="BD42" s="32"/>
      <c r="BE42" s="32"/>
      <c r="BF42" s="150"/>
      <c r="BG42" s="29"/>
      <c r="BH42" s="34" t="s">
        <v>53</v>
      </c>
      <c r="BI42" s="35" t="s">
        <v>69</v>
      </c>
      <c r="BJ42" s="35" t="s">
        <v>69</v>
      </c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</row>
    <row r="43" spans="1:94" s="112" customFormat="1" ht="18" customHeight="1" x14ac:dyDescent="0.2">
      <c r="A43" s="101" t="s">
        <v>5</v>
      </c>
      <c r="B43" s="102" t="s">
        <v>107</v>
      </c>
      <c r="C43" s="113" t="s">
        <v>106</v>
      </c>
      <c r="D43" s="200"/>
      <c r="E43" s="201"/>
      <c r="F43" s="201"/>
      <c r="G43" s="202">
        <v>0</v>
      </c>
      <c r="H43" s="202">
        <f t="shared" si="47"/>
        <v>0</v>
      </c>
      <c r="I43" s="203">
        <f t="shared" si="48"/>
        <v>0</v>
      </c>
      <c r="J43" s="202">
        <f t="shared" ref="J43:J45" si="60">K43+P43</f>
        <v>0</v>
      </c>
      <c r="K43" s="202">
        <f t="shared" ref="K43:K45" si="61">L43+Q43</f>
        <v>0</v>
      </c>
      <c r="L43" s="202">
        <f>M43+N43+O43</f>
        <v>0</v>
      </c>
      <c r="M43" s="202">
        <f t="shared" si="52"/>
        <v>0</v>
      </c>
      <c r="N43" s="202">
        <f t="shared" si="53"/>
        <v>0</v>
      </c>
      <c r="O43" s="202">
        <f t="shared" ref="O43:O45" si="62">V43+AC43+AJ43+AQ43+AX43</f>
        <v>0</v>
      </c>
      <c r="P43" s="202">
        <f t="shared" ref="P43:P45" si="63">W43+AD43+AK43+AR43+AY43</f>
        <v>0</v>
      </c>
      <c r="Q43" s="204"/>
      <c r="R43" s="203"/>
      <c r="S43" s="202"/>
      <c r="T43" s="202"/>
      <c r="U43" s="202"/>
      <c r="V43" s="202"/>
      <c r="W43" s="202"/>
      <c r="X43" s="204"/>
      <c r="Y43" s="205"/>
      <c r="Z43" s="202"/>
      <c r="AA43" s="202"/>
      <c r="AB43" s="202"/>
      <c r="AC43" s="202"/>
      <c r="AD43" s="202"/>
      <c r="AE43" s="204"/>
      <c r="AF43" s="205"/>
      <c r="AG43" s="202"/>
      <c r="AH43" s="202"/>
      <c r="AI43" s="202"/>
      <c r="AJ43" s="202"/>
      <c r="AK43" s="202"/>
      <c r="AL43" s="204"/>
      <c r="AM43" s="107"/>
      <c r="AN43" s="105"/>
      <c r="AO43" s="105"/>
      <c r="AP43" s="105"/>
      <c r="AQ43" s="105"/>
      <c r="AR43" s="105"/>
      <c r="AS43" s="106"/>
      <c r="AT43" s="107"/>
      <c r="AU43" s="105"/>
      <c r="AV43" s="105"/>
      <c r="AW43" s="105"/>
      <c r="AX43" s="108"/>
      <c r="AY43" s="105"/>
      <c r="AZ43" s="109"/>
      <c r="BA43" s="108"/>
      <c r="BB43" s="108"/>
      <c r="BC43" s="108"/>
      <c r="BD43" s="108"/>
      <c r="BE43" s="108"/>
      <c r="BF43" s="151"/>
      <c r="BG43" s="104"/>
      <c r="BH43" s="110"/>
      <c r="BI43" s="111"/>
      <c r="BJ43" s="111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</row>
    <row r="44" spans="1:94" s="40" customFormat="1" ht="18" customHeight="1" x14ac:dyDescent="0.2">
      <c r="A44" s="28"/>
      <c r="B44" s="81" t="s">
        <v>108</v>
      </c>
      <c r="C44" s="118" t="s">
        <v>133</v>
      </c>
      <c r="D44" s="192" t="s">
        <v>37</v>
      </c>
      <c r="E44" s="190"/>
      <c r="F44" s="190"/>
      <c r="G44" s="154">
        <v>9</v>
      </c>
      <c r="H44" s="154">
        <f t="shared" si="47"/>
        <v>9</v>
      </c>
      <c r="I44" s="155">
        <f t="shared" si="48"/>
        <v>324</v>
      </c>
      <c r="J44" s="154">
        <f t="shared" si="60"/>
        <v>324</v>
      </c>
      <c r="K44" s="154">
        <f t="shared" si="61"/>
        <v>108</v>
      </c>
      <c r="L44" s="154">
        <f>M44+N44+O44</f>
        <v>108</v>
      </c>
      <c r="M44" s="154">
        <f t="shared" si="52"/>
        <v>36</v>
      </c>
      <c r="N44" s="154">
        <f t="shared" si="53"/>
        <v>0</v>
      </c>
      <c r="O44" s="154">
        <f t="shared" si="62"/>
        <v>72</v>
      </c>
      <c r="P44" s="154">
        <f t="shared" si="63"/>
        <v>216</v>
      </c>
      <c r="Q44" s="156">
        <f>X44+AE44+AL44+AS44+BF44</f>
        <v>0</v>
      </c>
      <c r="R44" s="155"/>
      <c r="S44" s="154"/>
      <c r="T44" s="154"/>
      <c r="U44" s="154"/>
      <c r="V44" s="154"/>
      <c r="W44" s="154"/>
      <c r="X44" s="156"/>
      <c r="Y44" s="167"/>
      <c r="Z44" s="154"/>
      <c r="AA44" s="154"/>
      <c r="AB44" s="154"/>
      <c r="AC44" s="154"/>
      <c r="AD44" s="154"/>
      <c r="AE44" s="156"/>
      <c r="AF44" s="167">
        <v>9</v>
      </c>
      <c r="AG44" s="154">
        <v>108</v>
      </c>
      <c r="AH44" s="154">
        <v>36</v>
      </c>
      <c r="AI44" s="154"/>
      <c r="AJ44" s="154">
        <v>72</v>
      </c>
      <c r="AK44" s="154">
        <v>216</v>
      </c>
      <c r="AL44" s="156"/>
      <c r="AM44" s="117"/>
      <c r="AN44" s="115"/>
      <c r="AO44" s="115"/>
      <c r="AP44" s="115"/>
      <c r="AQ44" s="115"/>
      <c r="AR44" s="115"/>
      <c r="AS44" s="31"/>
      <c r="AT44" s="117"/>
      <c r="AU44" s="115"/>
      <c r="AV44" s="115"/>
      <c r="AW44" s="115"/>
      <c r="AX44" s="32"/>
      <c r="AY44" s="132"/>
      <c r="AZ44" s="116"/>
      <c r="BA44" s="32"/>
      <c r="BB44" s="32"/>
      <c r="BC44" s="32"/>
      <c r="BD44" s="32"/>
      <c r="BE44" s="32"/>
      <c r="BF44" s="150"/>
      <c r="BG44" s="29"/>
      <c r="BH44" s="34" t="s">
        <v>55</v>
      </c>
      <c r="BI44" s="35" t="s">
        <v>120</v>
      </c>
      <c r="BJ44" s="35" t="s">
        <v>120</v>
      </c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</row>
    <row r="45" spans="1:94" s="40" customFormat="1" ht="21.75" customHeight="1" x14ac:dyDescent="0.2">
      <c r="A45" s="190" t="s">
        <v>5</v>
      </c>
      <c r="B45" s="191" t="s">
        <v>109</v>
      </c>
      <c r="C45" s="119" t="s">
        <v>134</v>
      </c>
      <c r="D45" s="192"/>
      <c r="E45" s="190" t="s">
        <v>34</v>
      </c>
      <c r="F45" s="190"/>
      <c r="G45" s="154">
        <v>21</v>
      </c>
      <c r="H45" s="154">
        <f t="shared" si="47"/>
        <v>21</v>
      </c>
      <c r="I45" s="155">
        <f t="shared" si="48"/>
        <v>756</v>
      </c>
      <c r="J45" s="154">
        <f t="shared" si="60"/>
        <v>756</v>
      </c>
      <c r="K45" s="154">
        <f t="shared" si="61"/>
        <v>252</v>
      </c>
      <c r="L45" s="154">
        <f>M45+N45+O45</f>
        <v>252</v>
      </c>
      <c r="M45" s="154">
        <f t="shared" si="52"/>
        <v>84</v>
      </c>
      <c r="N45" s="154">
        <f t="shared" si="53"/>
        <v>0</v>
      </c>
      <c r="O45" s="154">
        <f t="shared" si="62"/>
        <v>168</v>
      </c>
      <c r="P45" s="154">
        <f t="shared" si="63"/>
        <v>504</v>
      </c>
      <c r="Q45" s="156">
        <f t="shared" ref="Q45" si="64">X45+AE45+AL45+AS45+BF45</f>
        <v>0</v>
      </c>
      <c r="R45" s="167"/>
      <c r="S45" s="154"/>
      <c r="T45" s="154"/>
      <c r="U45" s="154"/>
      <c r="V45" s="154"/>
      <c r="W45" s="154"/>
      <c r="X45" s="193"/>
      <c r="Y45" s="167"/>
      <c r="Z45" s="154"/>
      <c r="AA45" s="154"/>
      <c r="AB45" s="154"/>
      <c r="AC45" s="154"/>
      <c r="AD45" s="154"/>
      <c r="AE45" s="156"/>
      <c r="AF45" s="167"/>
      <c r="AG45" s="154"/>
      <c r="AH45" s="154"/>
      <c r="AI45" s="154"/>
      <c r="AJ45" s="154"/>
      <c r="AK45" s="154"/>
      <c r="AL45" s="156"/>
      <c r="AM45" s="167">
        <v>21</v>
      </c>
      <c r="AN45" s="154">
        <v>252</v>
      </c>
      <c r="AO45" s="154">
        <v>84</v>
      </c>
      <c r="AP45" s="154"/>
      <c r="AQ45" s="154">
        <v>168</v>
      </c>
      <c r="AR45" s="154">
        <v>504</v>
      </c>
      <c r="AS45" s="156"/>
      <c r="AT45" s="167"/>
      <c r="AU45" s="154"/>
      <c r="AV45" s="154"/>
      <c r="AW45" s="154"/>
      <c r="AX45" s="186"/>
      <c r="AY45" s="154"/>
      <c r="AZ45" s="185"/>
      <c r="BA45" s="186"/>
      <c r="BB45" s="186"/>
      <c r="BC45" s="186"/>
      <c r="BD45" s="186"/>
      <c r="BE45" s="186"/>
      <c r="BF45" s="194"/>
      <c r="BG45" s="29"/>
      <c r="BH45" s="34" t="s">
        <v>116</v>
      </c>
      <c r="BI45" s="35" t="s">
        <v>117</v>
      </c>
      <c r="BJ45" s="35" t="s">
        <v>69</v>
      </c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</row>
    <row r="46" spans="1:94" s="40" customFormat="1" ht="19.5" customHeight="1" x14ac:dyDescent="0.2">
      <c r="A46" s="190" t="s">
        <v>5</v>
      </c>
      <c r="B46" s="191" t="s">
        <v>130</v>
      </c>
      <c r="C46" s="138" t="s">
        <v>110</v>
      </c>
      <c r="D46" s="192"/>
      <c r="E46" s="190" t="s">
        <v>36</v>
      </c>
      <c r="F46" s="190"/>
      <c r="G46" s="154">
        <v>6</v>
      </c>
      <c r="H46" s="154">
        <f>J46/36</f>
        <v>6</v>
      </c>
      <c r="I46" s="155">
        <f>G46*36</f>
        <v>216</v>
      </c>
      <c r="J46" s="154">
        <f t="shared" si="49"/>
        <v>216</v>
      </c>
      <c r="K46" s="154">
        <f t="shared" ref="K46" si="65">L46+Q46</f>
        <v>72</v>
      </c>
      <c r="L46" s="154">
        <f t="shared" ref="L46" si="66">M46+N46+O46</f>
        <v>72</v>
      </c>
      <c r="M46" s="154">
        <f t="shared" ref="M46" si="67">T46+AA46+AH46+AO46+AV46</f>
        <v>24</v>
      </c>
      <c r="N46" s="154">
        <f t="shared" ref="N46" si="68">U46+AB46+AI46+AP46+AW46</f>
        <v>0</v>
      </c>
      <c r="O46" s="154">
        <f t="shared" ref="O46" si="69">V46+AC46+AJ46+AQ46+AX46</f>
        <v>48</v>
      </c>
      <c r="P46" s="154">
        <f t="shared" si="55"/>
        <v>144</v>
      </c>
      <c r="Q46" s="156">
        <f>X46+AE46+AL46+AS46+BF46</f>
        <v>0</v>
      </c>
      <c r="R46" s="195"/>
      <c r="S46" s="196"/>
      <c r="T46" s="196"/>
      <c r="U46" s="196"/>
      <c r="V46" s="196"/>
      <c r="W46" s="196"/>
      <c r="X46" s="193"/>
      <c r="Y46" s="167">
        <v>6</v>
      </c>
      <c r="Z46" s="154">
        <v>72</v>
      </c>
      <c r="AA46" s="154">
        <v>24</v>
      </c>
      <c r="AB46" s="154"/>
      <c r="AC46" s="154">
        <v>48</v>
      </c>
      <c r="AD46" s="154">
        <v>144</v>
      </c>
      <c r="AE46" s="156"/>
      <c r="AF46" s="167"/>
      <c r="AG46" s="154"/>
      <c r="AH46" s="154"/>
      <c r="AI46" s="154"/>
      <c r="AJ46" s="154"/>
      <c r="AK46" s="154"/>
      <c r="AL46" s="156"/>
      <c r="AM46" s="167"/>
      <c r="AN46" s="154"/>
      <c r="AO46" s="154"/>
      <c r="AP46" s="154"/>
      <c r="AQ46" s="154"/>
      <c r="AR46" s="154"/>
      <c r="AS46" s="156"/>
      <c r="AT46" s="167"/>
      <c r="AU46" s="154"/>
      <c r="AV46" s="154"/>
      <c r="AW46" s="154"/>
      <c r="AX46" s="186"/>
      <c r="AY46" s="154"/>
      <c r="AZ46" s="185"/>
      <c r="BA46" s="186"/>
      <c r="BB46" s="186"/>
      <c r="BC46" s="186"/>
      <c r="BD46" s="186"/>
      <c r="BE46" s="186"/>
      <c r="BF46" s="194"/>
      <c r="BG46" s="29"/>
      <c r="BH46" s="34" t="s">
        <v>53</v>
      </c>
      <c r="BI46" s="35" t="s">
        <v>66</v>
      </c>
      <c r="BJ46" s="35" t="s">
        <v>66</v>
      </c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</row>
    <row r="47" spans="1:94" s="54" customFormat="1" ht="21" customHeight="1" x14ac:dyDescent="0.2">
      <c r="A47" s="282"/>
      <c r="B47" s="282"/>
      <c r="C47" s="282"/>
      <c r="D47" s="282"/>
      <c r="E47" s="282"/>
      <c r="F47" s="282"/>
      <c r="G47" s="155">
        <f t="shared" ref="G47:AL47" si="70">SUM(G40:G46)</f>
        <v>45</v>
      </c>
      <c r="H47" s="155">
        <f t="shared" si="70"/>
        <v>45</v>
      </c>
      <c r="I47" s="155">
        <f t="shared" si="70"/>
        <v>1620</v>
      </c>
      <c r="J47" s="155">
        <f t="shared" si="70"/>
        <v>1620</v>
      </c>
      <c r="K47" s="155">
        <f t="shared" si="70"/>
        <v>540</v>
      </c>
      <c r="L47" s="155">
        <f t="shared" si="70"/>
        <v>540</v>
      </c>
      <c r="M47" s="155">
        <f t="shared" si="70"/>
        <v>180</v>
      </c>
      <c r="N47" s="155">
        <f t="shared" si="70"/>
        <v>0</v>
      </c>
      <c r="O47" s="155">
        <f t="shared" si="70"/>
        <v>360</v>
      </c>
      <c r="P47" s="155">
        <f t="shared" si="70"/>
        <v>1080</v>
      </c>
      <c r="Q47" s="197">
        <f t="shared" si="70"/>
        <v>0</v>
      </c>
      <c r="R47" s="198">
        <f t="shared" si="70"/>
        <v>3</v>
      </c>
      <c r="S47" s="155">
        <f t="shared" si="70"/>
        <v>36</v>
      </c>
      <c r="T47" s="155">
        <f t="shared" si="70"/>
        <v>12</v>
      </c>
      <c r="U47" s="155">
        <f t="shared" si="70"/>
        <v>0</v>
      </c>
      <c r="V47" s="155">
        <f t="shared" si="70"/>
        <v>24</v>
      </c>
      <c r="W47" s="155">
        <f t="shared" si="70"/>
        <v>72</v>
      </c>
      <c r="X47" s="199">
        <f t="shared" si="70"/>
        <v>0</v>
      </c>
      <c r="Y47" s="167">
        <f t="shared" si="70"/>
        <v>12</v>
      </c>
      <c r="Z47" s="155">
        <f t="shared" si="70"/>
        <v>144</v>
      </c>
      <c r="AA47" s="155">
        <f t="shared" si="70"/>
        <v>48</v>
      </c>
      <c r="AB47" s="155">
        <f t="shared" si="70"/>
        <v>0</v>
      </c>
      <c r="AC47" s="155">
        <f t="shared" si="70"/>
        <v>96</v>
      </c>
      <c r="AD47" s="155">
        <f t="shared" si="70"/>
        <v>288</v>
      </c>
      <c r="AE47" s="199">
        <f t="shared" si="70"/>
        <v>0</v>
      </c>
      <c r="AF47" s="167">
        <f t="shared" si="70"/>
        <v>9</v>
      </c>
      <c r="AG47" s="155">
        <f t="shared" si="70"/>
        <v>108</v>
      </c>
      <c r="AH47" s="155">
        <f t="shared" si="70"/>
        <v>36</v>
      </c>
      <c r="AI47" s="155">
        <f t="shared" si="70"/>
        <v>0</v>
      </c>
      <c r="AJ47" s="155">
        <f t="shared" si="70"/>
        <v>72</v>
      </c>
      <c r="AK47" s="155">
        <f t="shared" si="70"/>
        <v>216</v>
      </c>
      <c r="AL47" s="199">
        <f t="shared" si="70"/>
        <v>0</v>
      </c>
      <c r="AM47" s="167">
        <f t="shared" ref="AM47:BF47" si="71">SUM(AM40:AM46)</f>
        <v>21</v>
      </c>
      <c r="AN47" s="155">
        <f t="shared" si="71"/>
        <v>252</v>
      </c>
      <c r="AO47" s="155">
        <f t="shared" si="71"/>
        <v>84</v>
      </c>
      <c r="AP47" s="155">
        <f t="shared" si="71"/>
        <v>0</v>
      </c>
      <c r="AQ47" s="155">
        <f t="shared" si="71"/>
        <v>168</v>
      </c>
      <c r="AR47" s="155">
        <f t="shared" si="71"/>
        <v>504</v>
      </c>
      <c r="AS47" s="199">
        <f t="shared" si="71"/>
        <v>0</v>
      </c>
      <c r="AT47" s="167">
        <f t="shared" si="71"/>
        <v>0</v>
      </c>
      <c r="AU47" s="155">
        <f t="shared" si="71"/>
        <v>0</v>
      </c>
      <c r="AV47" s="155">
        <f t="shared" si="71"/>
        <v>0</v>
      </c>
      <c r="AW47" s="155">
        <f t="shared" si="71"/>
        <v>0</v>
      </c>
      <c r="AX47" s="155">
        <f t="shared" si="71"/>
        <v>0</v>
      </c>
      <c r="AY47" s="155">
        <f t="shared" si="71"/>
        <v>0</v>
      </c>
      <c r="AZ47" s="167">
        <f t="shared" si="71"/>
        <v>0</v>
      </c>
      <c r="BA47" s="155">
        <f t="shared" si="71"/>
        <v>0</v>
      </c>
      <c r="BB47" s="155">
        <f t="shared" si="71"/>
        <v>0</v>
      </c>
      <c r="BC47" s="155">
        <f t="shared" si="71"/>
        <v>0</v>
      </c>
      <c r="BD47" s="155">
        <f t="shared" si="71"/>
        <v>0</v>
      </c>
      <c r="BE47" s="155">
        <f t="shared" si="71"/>
        <v>0</v>
      </c>
      <c r="BF47" s="155">
        <f t="shared" si="71"/>
        <v>0</v>
      </c>
      <c r="BG47" s="283"/>
      <c r="BH47" s="284"/>
      <c r="BI47" s="57"/>
      <c r="BJ47" s="144"/>
      <c r="BK47" s="240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</row>
    <row r="48" spans="1:94" s="50" customFormat="1" ht="18.75" customHeight="1" x14ac:dyDescent="0.2">
      <c r="A48" s="265" t="s">
        <v>39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58"/>
      <c r="BJ48" s="141"/>
      <c r="BK48" s="242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</row>
    <row r="49" spans="1:94" s="40" customFormat="1" ht="21.75" customHeight="1" x14ac:dyDescent="0.2">
      <c r="A49" s="28" t="s">
        <v>5</v>
      </c>
      <c r="B49" s="34" t="s">
        <v>111</v>
      </c>
      <c r="C49" s="37" t="s">
        <v>154</v>
      </c>
      <c r="D49" s="192" t="s">
        <v>114</v>
      </c>
      <c r="E49" s="28"/>
      <c r="F49" s="28"/>
      <c r="G49" s="154">
        <v>9</v>
      </c>
      <c r="H49" s="154">
        <v>9</v>
      </c>
      <c r="I49" s="155">
        <f>G49*36</f>
        <v>324</v>
      </c>
      <c r="J49" s="154">
        <f t="shared" ref="J49" si="72">K49+P49</f>
        <v>324</v>
      </c>
      <c r="K49" s="154">
        <f t="shared" ref="K49" si="73">L49+Q49</f>
        <v>108</v>
      </c>
      <c r="L49" s="154">
        <f>M49+N49+O49</f>
        <v>108</v>
      </c>
      <c r="M49" s="154">
        <f t="shared" ref="M49" si="74">T49+AA49+AH49+AO49+AV49</f>
        <v>36</v>
      </c>
      <c r="N49" s="154">
        <f t="shared" ref="N49" si="75">U49+AB49+AI49+AP49+AW49</f>
        <v>0</v>
      </c>
      <c r="O49" s="154">
        <f t="shared" ref="O49" si="76">V49+AC49+AJ49+AQ49+AX49</f>
        <v>72</v>
      </c>
      <c r="P49" s="154">
        <f t="shared" ref="P49" si="77">W49+AD49+AK49+AR49+AY49</f>
        <v>216</v>
      </c>
      <c r="Q49" s="156"/>
      <c r="R49" s="185"/>
      <c r="S49" s="154"/>
      <c r="T49" s="154"/>
      <c r="U49" s="154"/>
      <c r="V49" s="154"/>
      <c r="W49" s="154"/>
      <c r="X49" s="156"/>
      <c r="Y49" s="185"/>
      <c r="Z49" s="154"/>
      <c r="AA49" s="154"/>
      <c r="AB49" s="154"/>
      <c r="AC49" s="154"/>
      <c r="AD49" s="154"/>
      <c r="AE49" s="156"/>
      <c r="AF49" s="185"/>
      <c r="AG49" s="154"/>
      <c r="AH49" s="154"/>
      <c r="AI49" s="154"/>
      <c r="AJ49" s="154"/>
      <c r="AK49" s="154"/>
      <c r="AL49" s="156"/>
      <c r="AM49" s="167"/>
      <c r="AN49" s="154"/>
      <c r="AO49" s="154"/>
      <c r="AP49" s="154"/>
      <c r="AQ49" s="154"/>
      <c r="AR49" s="154"/>
      <c r="AS49" s="156"/>
      <c r="AT49" s="167">
        <v>9</v>
      </c>
      <c r="AU49" s="154">
        <v>108</v>
      </c>
      <c r="AV49" s="154">
        <v>36</v>
      </c>
      <c r="AW49" s="154"/>
      <c r="AX49" s="154">
        <v>72</v>
      </c>
      <c r="AY49" s="154">
        <v>216</v>
      </c>
      <c r="AZ49" s="185"/>
      <c r="BA49" s="186"/>
      <c r="BB49" s="186"/>
      <c r="BC49" s="186"/>
      <c r="BD49" s="186"/>
      <c r="BE49" s="186"/>
      <c r="BF49" s="156"/>
      <c r="BG49" s="61"/>
      <c r="BH49" s="62"/>
      <c r="BI49" s="56"/>
      <c r="BJ49" s="56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</row>
    <row r="50" spans="1:94" s="40" customFormat="1" ht="17.25" customHeight="1" thickBot="1" x14ac:dyDescent="0.25">
      <c r="A50" s="268"/>
      <c r="B50" s="268"/>
      <c r="C50" s="268"/>
      <c r="D50" s="268"/>
      <c r="E50" s="268"/>
      <c r="F50" s="268"/>
      <c r="G50" s="187">
        <f t="shared" ref="G50:AL50" si="78">SUM(G49:G49)</f>
        <v>9</v>
      </c>
      <c r="H50" s="187">
        <f t="shared" si="78"/>
        <v>9</v>
      </c>
      <c r="I50" s="187">
        <f t="shared" si="78"/>
        <v>324</v>
      </c>
      <c r="J50" s="187">
        <f t="shared" si="78"/>
        <v>324</v>
      </c>
      <c r="K50" s="187">
        <f t="shared" si="78"/>
        <v>108</v>
      </c>
      <c r="L50" s="187">
        <f t="shared" si="78"/>
        <v>108</v>
      </c>
      <c r="M50" s="187">
        <f t="shared" si="78"/>
        <v>36</v>
      </c>
      <c r="N50" s="187">
        <f t="shared" si="78"/>
        <v>0</v>
      </c>
      <c r="O50" s="187">
        <f t="shared" si="78"/>
        <v>72</v>
      </c>
      <c r="P50" s="187">
        <f t="shared" si="78"/>
        <v>216</v>
      </c>
      <c r="Q50" s="188">
        <f t="shared" si="78"/>
        <v>0</v>
      </c>
      <c r="R50" s="182">
        <f t="shared" si="78"/>
        <v>0</v>
      </c>
      <c r="S50" s="187">
        <f t="shared" si="78"/>
        <v>0</v>
      </c>
      <c r="T50" s="187">
        <f t="shared" si="78"/>
        <v>0</v>
      </c>
      <c r="U50" s="187">
        <f t="shared" si="78"/>
        <v>0</v>
      </c>
      <c r="V50" s="187">
        <f t="shared" si="78"/>
        <v>0</v>
      </c>
      <c r="W50" s="187">
        <f t="shared" si="78"/>
        <v>0</v>
      </c>
      <c r="X50" s="188">
        <f t="shared" si="78"/>
        <v>0</v>
      </c>
      <c r="Y50" s="182">
        <f t="shared" si="78"/>
        <v>0</v>
      </c>
      <c r="Z50" s="187">
        <f t="shared" si="78"/>
        <v>0</v>
      </c>
      <c r="AA50" s="187">
        <f t="shared" si="78"/>
        <v>0</v>
      </c>
      <c r="AB50" s="187">
        <f t="shared" si="78"/>
        <v>0</v>
      </c>
      <c r="AC50" s="187">
        <f t="shared" si="78"/>
        <v>0</v>
      </c>
      <c r="AD50" s="187">
        <f t="shared" si="78"/>
        <v>0</v>
      </c>
      <c r="AE50" s="188">
        <f t="shared" si="78"/>
        <v>0</v>
      </c>
      <c r="AF50" s="182">
        <f t="shared" si="78"/>
        <v>0</v>
      </c>
      <c r="AG50" s="187">
        <f t="shared" si="78"/>
        <v>0</v>
      </c>
      <c r="AH50" s="187">
        <f t="shared" si="78"/>
        <v>0</v>
      </c>
      <c r="AI50" s="187">
        <f t="shared" si="78"/>
        <v>0</v>
      </c>
      <c r="AJ50" s="187">
        <f t="shared" si="78"/>
        <v>0</v>
      </c>
      <c r="AK50" s="187">
        <f t="shared" si="78"/>
        <v>0</v>
      </c>
      <c r="AL50" s="188">
        <f t="shared" si="78"/>
        <v>0</v>
      </c>
      <c r="AM50" s="182">
        <f t="shared" ref="AM50:BF50" si="79">SUM(AM49:AM49)</f>
        <v>0</v>
      </c>
      <c r="AN50" s="187">
        <f t="shared" si="79"/>
        <v>0</v>
      </c>
      <c r="AO50" s="187">
        <f t="shared" si="79"/>
        <v>0</v>
      </c>
      <c r="AP50" s="187">
        <f t="shared" si="79"/>
        <v>0</v>
      </c>
      <c r="AQ50" s="187">
        <f t="shared" si="79"/>
        <v>0</v>
      </c>
      <c r="AR50" s="187">
        <f t="shared" si="79"/>
        <v>0</v>
      </c>
      <c r="AS50" s="188">
        <f t="shared" si="79"/>
        <v>0</v>
      </c>
      <c r="AT50" s="182">
        <f t="shared" si="79"/>
        <v>9</v>
      </c>
      <c r="AU50" s="187">
        <f t="shared" si="79"/>
        <v>108</v>
      </c>
      <c r="AV50" s="187">
        <f t="shared" si="79"/>
        <v>36</v>
      </c>
      <c r="AW50" s="187">
        <f t="shared" si="79"/>
        <v>0</v>
      </c>
      <c r="AX50" s="187">
        <f t="shared" si="79"/>
        <v>72</v>
      </c>
      <c r="AY50" s="187">
        <f t="shared" si="79"/>
        <v>216</v>
      </c>
      <c r="AZ50" s="182">
        <f t="shared" si="79"/>
        <v>0</v>
      </c>
      <c r="BA50" s="187">
        <f t="shared" si="79"/>
        <v>0</v>
      </c>
      <c r="BB50" s="187">
        <f t="shared" si="79"/>
        <v>0</v>
      </c>
      <c r="BC50" s="187">
        <f t="shared" si="79"/>
        <v>0</v>
      </c>
      <c r="BD50" s="187">
        <f t="shared" si="79"/>
        <v>0</v>
      </c>
      <c r="BE50" s="187">
        <f t="shared" si="79"/>
        <v>0</v>
      </c>
      <c r="BF50" s="189">
        <f t="shared" si="79"/>
        <v>0</v>
      </c>
      <c r="BG50" s="281"/>
      <c r="BH50" s="268"/>
      <c r="BI50" s="55"/>
      <c r="BJ50" s="143"/>
      <c r="BK50" s="242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</row>
    <row r="51" spans="1:94" s="40" customFormat="1" ht="15" customHeight="1" thickBot="1" x14ac:dyDescent="0.25">
      <c r="A51" s="259" t="s">
        <v>48</v>
      </c>
      <c r="B51" s="259"/>
      <c r="C51" s="52" t="s">
        <v>48</v>
      </c>
      <c r="D51" s="260"/>
      <c r="E51" s="261"/>
      <c r="F51" s="261"/>
      <c r="G51" s="176">
        <f t="shared" ref="G51:AY51" si="80">G37+G47+G50</f>
        <v>120</v>
      </c>
      <c r="H51" s="176">
        <f t="shared" si="80"/>
        <v>120</v>
      </c>
      <c r="I51" s="176">
        <f t="shared" si="80"/>
        <v>4320</v>
      </c>
      <c r="J51" s="176">
        <f t="shared" si="80"/>
        <v>4320</v>
      </c>
      <c r="K51" s="176">
        <f t="shared" si="80"/>
        <v>1440</v>
      </c>
      <c r="L51" s="176">
        <f t="shared" si="80"/>
        <v>1440</v>
      </c>
      <c r="M51" s="176">
        <f t="shared" si="80"/>
        <v>464</v>
      </c>
      <c r="N51" s="176">
        <f t="shared" si="80"/>
        <v>0</v>
      </c>
      <c r="O51" s="176">
        <f t="shared" si="80"/>
        <v>976</v>
      </c>
      <c r="P51" s="176">
        <f t="shared" si="80"/>
        <v>2880</v>
      </c>
      <c r="Q51" s="177">
        <f t="shared" si="80"/>
        <v>0</v>
      </c>
      <c r="R51" s="178">
        <f t="shared" si="80"/>
        <v>26</v>
      </c>
      <c r="S51" s="176">
        <f t="shared" si="80"/>
        <v>312</v>
      </c>
      <c r="T51" s="176">
        <f t="shared" si="80"/>
        <v>88</v>
      </c>
      <c r="U51" s="176">
        <f t="shared" si="80"/>
        <v>0</v>
      </c>
      <c r="V51" s="176">
        <f t="shared" si="80"/>
        <v>224</v>
      </c>
      <c r="W51" s="176">
        <f t="shared" si="80"/>
        <v>624</v>
      </c>
      <c r="X51" s="179">
        <f t="shared" si="80"/>
        <v>0</v>
      </c>
      <c r="Y51" s="180">
        <f t="shared" si="80"/>
        <v>26</v>
      </c>
      <c r="Z51" s="176">
        <f t="shared" si="80"/>
        <v>312</v>
      </c>
      <c r="AA51" s="176">
        <f t="shared" si="80"/>
        <v>104</v>
      </c>
      <c r="AB51" s="176">
        <f t="shared" si="80"/>
        <v>0</v>
      </c>
      <c r="AC51" s="176">
        <f t="shared" si="80"/>
        <v>208</v>
      </c>
      <c r="AD51" s="176">
        <f t="shared" si="80"/>
        <v>624</v>
      </c>
      <c r="AE51" s="179">
        <f t="shared" si="80"/>
        <v>0</v>
      </c>
      <c r="AF51" s="181">
        <f t="shared" si="80"/>
        <v>29</v>
      </c>
      <c r="AG51" s="176">
        <f t="shared" si="80"/>
        <v>348</v>
      </c>
      <c r="AH51" s="176">
        <f t="shared" si="80"/>
        <v>116</v>
      </c>
      <c r="AI51" s="176">
        <f t="shared" si="80"/>
        <v>0</v>
      </c>
      <c r="AJ51" s="176">
        <f t="shared" si="80"/>
        <v>232</v>
      </c>
      <c r="AK51" s="176">
        <f t="shared" si="80"/>
        <v>696</v>
      </c>
      <c r="AL51" s="179">
        <f t="shared" si="80"/>
        <v>0</v>
      </c>
      <c r="AM51" s="180">
        <f t="shared" si="80"/>
        <v>30</v>
      </c>
      <c r="AN51" s="176">
        <f t="shared" si="80"/>
        <v>360</v>
      </c>
      <c r="AO51" s="176">
        <f t="shared" si="80"/>
        <v>120</v>
      </c>
      <c r="AP51" s="176">
        <f t="shared" si="80"/>
        <v>0</v>
      </c>
      <c r="AQ51" s="176">
        <f t="shared" si="80"/>
        <v>240</v>
      </c>
      <c r="AR51" s="176">
        <f t="shared" si="80"/>
        <v>720</v>
      </c>
      <c r="AS51" s="179">
        <f t="shared" si="80"/>
        <v>0</v>
      </c>
      <c r="AT51" s="180">
        <f t="shared" si="80"/>
        <v>9</v>
      </c>
      <c r="AU51" s="176">
        <f t="shared" si="80"/>
        <v>108</v>
      </c>
      <c r="AV51" s="176">
        <f t="shared" si="80"/>
        <v>36</v>
      </c>
      <c r="AW51" s="176">
        <f t="shared" si="80"/>
        <v>0</v>
      </c>
      <c r="AX51" s="177">
        <f t="shared" si="80"/>
        <v>72</v>
      </c>
      <c r="AY51" s="176">
        <f t="shared" si="80"/>
        <v>216</v>
      </c>
      <c r="AZ51" s="182"/>
      <c r="BA51" s="183"/>
      <c r="BB51" s="183"/>
      <c r="BC51" s="183"/>
      <c r="BD51" s="183"/>
      <c r="BE51" s="183"/>
      <c r="BF51" s="184">
        <f>BF37+BF47+BF50</f>
        <v>0</v>
      </c>
      <c r="BG51" s="260"/>
      <c r="BH51" s="261"/>
      <c r="BI51" s="53"/>
      <c r="BJ51" s="140"/>
      <c r="BK51" s="242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</row>
    <row r="52" spans="1:94" s="40" customFormat="1" ht="10.5" customHeight="1" x14ac:dyDescent="0.2">
      <c r="A52" s="251" t="s">
        <v>137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2"/>
      <c r="BE52" s="67"/>
      <c r="BF52" s="67"/>
      <c r="BG52" s="67"/>
      <c r="BH52" s="67"/>
      <c r="BI52" s="67"/>
      <c r="BJ52" s="67"/>
      <c r="BK52" s="242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39"/>
      <c r="CL52" s="239"/>
      <c r="CM52" s="239"/>
      <c r="CN52" s="239"/>
      <c r="CO52" s="239"/>
      <c r="CP52" s="239"/>
    </row>
    <row r="53" spans="1:94" s="40" customFormat="1" ht="21" customHeight="1" x14ac:dyDescent="0.2">
      <c r="A53" s="68" t="s">
        <v>5</v>
      </c>
      <c r="B53" s="69" t="s">
        <v>141</v>
      </c>
      <c r="C53" s="129" t="s">
        <v>145</v>
      </c>
      <c r="D53" s="82"/>
      <c r="E53" s="153" t="s">
        <v>37</v>
      </c>
      <c r="F53" s="68"/>
      <c r="G53" s="153" t="s">
        <v>35</v>
      </c>
      <c r="H53" s="154">
        <f t="shared" ref="H53" si="81">J53/36</f>
        <v>1</v>
      </c>
      <c r="I53" s="155">
        <f t="shared" ref="I53:I55" si="82">G53*36</f>
        <v>36</v>
      </c>
      <c r="J53" s="154">
        <f t="shared" ref="J53:J55" si="83">K53+P53</f>
        <v>36</v>
      </c>
      <c r="K53" s="154">
        <f t="shared" ref="K53:K55" si="84">L53+Q53</f>
        <v>12</v>
      </c>
      <c r="L53" s="154">
        <f t="shared" ref="L53:L55" si="85">M53+N53+O53</f>
        <v>12</v>
      </c>
      <c r="M53" s="154">
        <f>T53+AA53+AH53+AO53+AV53</f>
        <v>4</v>
      </c>
      <c r="N53" s="154">
        <f>U53+AB53+AI53+AP53+AW53</f>
        <v>0</v>
      </c>
      <c r="O53" s="154">
        <f>V53+AC53+AJ53+AQ53+AX53</f>
        <v>8</v>
      </c>
      <c r="P53" s="154">
        <f>W53+AD53+AK53+AR53+AY53</f>
        <v>24</v>
      </c>
      <c r="Q53" s="156">
        <f>X53+AE53+AL53+AS53+BF53</f>
        <v>0</v>
      </c>
      <c r="R53" s="164"/>
      <c r="S53" s="165"/>
      <c r="T53" s="157"/>
      <c r="U53" s="165"/>
      <c r="V53" s="165"/>
      <c r="W53" s="165"/>
      <c r="X53" s="166"/>
      <c r="Y53" s="164"/>
      <c r="Z53" s="165"/>
      <c r="AA53" s="165"/>
      <c r="AB53" s="157"/>
      <c r="AC53" s="165"/>
      <c r="AD53" s="165"/>
      <c r="AE53" s="166"/>
      <c r="AF53" s="167">
        <v>1</v>
      </c>
      <c r="AG53" s="154">
        <v>12</v>
      </c>
      <c r="AH53" s="154">
        <v>4</v>
      </c>
      <c r="AI53" s="154"/>
      <c r="AJ53" s="154">
        <v>8</v>
      </c>
      <c r="AK53" s="154">
        <v>24</v>
      </c>
      <c r="AL53" s="166"/>
      <c r="AM53" s="164"/>
      <c r="AN53" s="165"/>
      <c r="AO53" s="165"/>
      <c r="AP53" s="165"/>
      <c r="AQ53" s="165"/>
      <c r="AR53" s="157"/>
      <c r="AS53" s="166">
        <f>AT53+AU53+AV53+AW53</f>
        <v>0</v>
      </c>
      <c r="AT53" s="164"/>
      <c r="AU53" s="165"/>
      <c r="AV53" s="165"/>
      <c r="AW53" s="165"/>
      <c r="AX53" s="165"/>
      <c r="AY53" s="165"/>
      <c r="AZ53" s="152"/>
      <c r="BA53" s="88" t="s">
        <v>138</v>
      </c>
      <c r="BB53" s="88" t="s">
        <v>123</v>
      </c>
      <c r="BC53" s="88" t="s">
        <v>123</v>
      </c>
      <c r="BD53" s="88"/>
      <c r="BF53" s="90"/>
      <c r="BG53" s="89"/>
      <c r="BH53" s="89"/>
      <c r="BI53" s="89"/>
      <c r="BJ53" s="145" t="s">
        <v>69</v>
      </c>
      <c r="BK53" s="242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</row>
    <row r="54" spans="1:94" s="40" customFormat="1" ht="17.25" customHeight="1" x14ac:dyDescent="0.2">
      <c r="A54" s="68" t="s">
        <v>5</v>
      </c>
      <c r="B54" s="69" t="s">
        <v>152</v>
      </c>
      <c r="C54" s="120" t="s">
        <v>143</v>
      </c>
      <c r="D54" s="82"/>
      <c r="E54" s="153" t="s">
        <v>36</v>
      </c>
      <c r="F54" s="68"/>
      <c r="G54" s="153" t="s">
        <v>35</v>
      </c>
      <c r="H54" s="157">
        <v>1</v>
      </c>
      <c r="I54" s="155">
        <f t="shared" si="82"/>
        <v>36</v>
      </c>
      <c r="J54" s="154">
        <f t="shared" si="83"/>
        <v>36</v>
      </c>
      <c r="K54" s="154">
        <f t="shared" si="84"/>
        <v>12</v>
      </c>
      <c r="L54" s="154">
        <f t="shared" si="85"/>
        <v>12</v>
      </c>
      <c r="M54" s="154">
        <f t="shared" ref="M54:M55" si="86">T54+AA54+AH54+AO54+AV54</f>
        <v>4</v>
      </c>
      <c r="N54" s="154">
        <f t="shared" ref="N54:N55" si="87">U54+AB54+AI54+AP54+AW54</f>
        <v>0</v>
      </c>
      <c r="O54" s="154">
        <f t="shared" ref="O54:O55" si="88">V54+AC54+AJ54+AQ54+AX54</f>
        <v>8</v>
      </c>
      <c r="P54" s="154">
        <f t="shared" ref="P54:P55" si="89">W54+AD54+AK54+AR54+AY54</f>
        <v>24</v>
      </c>
      <c r="Q54" s="156">
        <f t="shared" ref="Q54:Q55" si="90">X54+AE54+AL54+AS54+BF54</f>
        <v>0</v>
      </c>
      <c r="R54" s="164"/>
      <c r="S54" s="165"/>
      <c r="T54" s="157"/>
      <c r="U54" s="165"/>
      <c r="V54" s="165"/>
      <c r="W54" s="165"/>
      <c r="X54" s="166"/>
      <c r="Y54" s="167">
        <v>1</v>
      </c>
      <c r="Z54" s="154">
        <v>12</v>
      </c>
      <c r="AA54" s="154">
        <v>4</v>
      </c>
      <c r="AB54" s="154"/>
      <c r="AC54" s="154">
        <v>8</v>
      </c>
      <c r="AD54" s="154">
        <v>24</v>
      </c>
      <c r="AE54" s="166"/>
      <c r="AF54" s="164"/>
      <c r="AG54" s="165"/>
      <c r="AH54" s="165"/>
      <c r="AI54" s="165"/>
      <c r="AJ54" s="157"/>
      <c r="AK54" s="165"/>
      <c r="AL54" s="166"/>
      <c r="AM54" s="164"/>
      <c r="AN54" s="165"/>
      <c r="AO54" s="165"/>
      <c r="AP54" s="165"/>
      <c r="AQ54" s="165"/>
      <c r="AR54" s="157"/>
      <c r="AS54" s="166">
        <f>AT54+AU54+AV54+AW54</f>
        <v>0</v>
      </c>
      <c r="AT54" s="164"/>
      <c r="AU54" s="165"/>
      <c r="AV54" s="165"/>
      <c r="AW54" s="165"/>
      <c r="AX54" s="165"/>
      <c r="AY54" s="165"/>
      <c r="AZ54" s="80"/>
      <c r="BA54" s="69" t="s">
        <v>139</v>
      </c>
      <c r="BB54" s="121" t="s">
        <v>140</v>
      </c>
      <c r="BC54" s="121" t="s">
        <v>140</v>
      </c>
      <c r="BD54" s="69"/>
      <c r="BF54" s="85"/>
      <c r="BJ54" s="122" t="s">
        <v>149</v>
      </c>
      <c r="BK54" s="242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</row>
    <row r="55" spans="1:94" s="40" customFormat="1" ht="14.25" customHeight="1" thickBot="1" x14ac:dyDescent="0.25">
      <c r="A55" s="68" t="s">
        <v>5</v>
      </c>
      <c r="B55" s="69" t="s">
        <v>142</v>
      </c>
      <c r="C55" s="148" t="s">
        <v>144</v>
      </c>
      <c r="D55" s="80"/>
      <c r="E55" s="153" t="s">
        <v>36</v>
      </c>
      <c r="F55" s="68"/>
      <c r="G55" s="153" t="s">
        <v>35</v>
      </c>
      <c r="H55" s="157">
        <v>1</v>
      </c>
      <c r="I55" s="155">
        <f t="shared" si="82"/>
        <v>36</v>
      </c>
      <c r="J55" s="154">
        <f t="shared" si="83"/>
        <v>36</v>
      </c>
      <c r="K55" s="154">
        <f t="shared" si="84"/>
        <v>12</v>
      </c>
      <c r="L55" s="154">
        <f t="shared" si="85"/>
        <v>12</v>
      </c>
      <c r="M55" s="154">
        <f t="shared" si="86"/>
        <v>4</v>
      </c>
      <c r="N55" s="154">
        <f t="shared" si="87"/>
        <v>0</v>
      </c>
      <c r="O55" s="154">
        <f t="shared" si="88"/>
        <v>8</v>
      </c>
      <c r="P55" s="154">
        <f t="shared" si="89"/>
        <v>24</v>
      </c>
      <c r="Q55" s="156">
        <f t="shared" si="90"/>
        <v>0</v>
      </c>
      <c r="R55" s="164"/>
      <c r="S55" s="165"/>
      <c r="T55" s="157"/>
      <c r="U55" s="165"/>
      <c r="V55" s="165"/>
      <c r="W55" s="165"/>
      <c r="X55" s="166"/>
      <c r="Y55" s="167">
        <v>1</v>
      </c>
      <c r="Z55" s="154">
        <v>12</v>
      </c>
      <c r="AA55" s="154">
        <v>4</v>
      </c>
      <c r="AB55" s="154"/>
      <c r="AC55" s="154">
        <v>8</v>
      </c>
      <c r="AD55" s="154">
        <v>24</v>
      </c>
      <c r="AE55" s="166"/>
      <c r="AF55" s="164"/>
      <c r="AG55" s="165"/>
      <c r="AH55" s="165"/>
      <c r="AI55" s="165"/>
      <c r="AJ55" s="157"/>
      <c r="AK55" s="165"/>
      <c r="AL55" s="166"/>
      <c r="AM55" s="164"/>
      <c r="AN55" s="165"/>
      <c r="AO55" s="165"/>
      <c r="AP55" s="165"/>
      <c r="AQ55" s="165"/>
      <c r="AR55" s="157"/>
      <c r="AS55" s="166">
        <f>AT55+AU55+AV55+AW55</f>
        <v>0</v>
      </c>
      <c r="AT55" s="164"/>
      <c r="AU55" s="165"/>
      <c r="AV55" s="165"/>
      <c r="AW55" s="165"/>
      <c r="AX55" s="165"/>
      <c r="AY55" s="165"/>
      <c r="AZ55" s="80"/>
      <c r="BA55" s="69" t="s">
        <v>138</v>
      </c>
      <c r="BB55" s="69" t="s">
        <v>123</v>
      </c>
      <c r="BC55" s="69" t="s">
        <v>123</v>
      </c>
      <c r="BD55" s="69"/>
      <c r="BF55" s="87"/>
      <c r="BG55" s="86"/>
      <c r="BH55" s="86"/>
      <c r="BI55" s="86"/>
      <c r="BJ55" s="114" t="s">
        <v>150</v>
      </c>
      <c r="BK55" s="242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</row>
    <row r="56" spans="1:94" s="40" customFormat="1" ht="0.75" hidden="1" customHeight="1" x14ac:dyDescent="0.2">
      <c r="A56" s="253"/>
      <c r="B56" s="253"/>
      <c r="C56" s="247"/>
      <c r="D56" s="253"/>
      <c r="E56" s="253"/>
      <c r="F56" s="253"/>
      <c r="G56" s="158"/>
      <c r="H56" s="159"/>
      <c r="I56" s="159"/>
      <c r="J56" s="159"/>
      <c r="K56" s="160"/>
      <c r="L56" s="158"/>
      <c r="M56" s="158"/>
      <c r="N56" s="158"/>
      <c r="O56" s="158"/>
      <c r="P56" s="158"/>
      <c r="Q56" s="161"/>
      <c r="R56" s="158"/>
      <c r="S56" s="158"/>
      <c r="T56" s="168"/>
      <c r="U56" s="158"/>
      <c r="V56" s="158"/>
      <c r="W56" s="158"/>
      <c r="X56" s="161"/>
      <c r="Y56" s="158"/>
      <c r="Z56" s="158"/>
      <c r="AA56" s="158"/>
      <c r="AB56" s="168"/>
      <c r="AC56" s="158"/>
      <c r="AD56" s="158"/>
      <c r="AE56" s="161"/>
      <c r="AF56" s="158"/>
      <c r="AG56" s="158"/>
      <c r="AH56" s="158"/>
      <c r="AI56" s="158"/>
      <c r="AJ56" s="168"/>
      <c r="AK56" s="158"/>
      <c r="AL56" s="161"/>
      <c r="AM56" s="158"/>
      <c r="AN56" s="158"/>
      <c r="AO56" s="158"/>
      <c r="AP56" s="158"/>
      <c r="AQ56" s="158"/>
      <c r="AR56" s="168"/>
      <c r="AS56" s="161"/>
      <c r="AT56" s="158"/>
      <c r="AU56" s="158"/>
      <c r="AV56" s="158"/>
      <c r="AW56" s="158"/>
      <c r="AX56" s="158"/>
      <c r="AY56" s="169"/>
      <c r="AZ56" s="254"/>
      <c r="BA56" s="254"/>
      <c r="BB56" s="254"/>
      <c r="BC56" s="254"/>
      <c r="BD56" s="254"/>
      <c r="BF56" s="85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</row>
    <row r="57" spans="1:94" s="40" customFormat="1" ht="14.25" customHeight="1" thickBot="1" x14ac:dyDescent="0.25">
      <c r="A57" s="255"/>
      <c r="B57" s="253"/>
      <c r="C57" s="253"/>
      <c r="D57" s="253"/>
      <c r="E57" s="253"/>
      <c r="F57" s="256"/>
      <c r="G57" s="162" t="s">
        <v>34</v>
      </c>
      <c r="H57" s="157">
        <f>H53+H54+H55</f>
        <v>3</v>
      </c>
      <c r="I57" s="157">
        <f t="shared" ref="I57:AL57" si="91">SUM(I53:I55)</f>
        <v>108</v>
      </c>
      <c r="J57" s="157">
        <f t="shared" si="91"/>
        <v>108</v>
      </c>
      <c r="K57" s="157">
        <f t="shared" si="91"/>
        <v>36</v>
      </c>
      <c r="L57" s="157">
        <f t="shared" si="91"/>
        <v>36</v>
      </c>
      <c r="M57" s="157">
        <f t="shared" si="91"/>
        <v>12</v>
      </c>
      <c r="N57" s="157">
        <f t="shared" si="91"/>
        <v>0</v>
      </c>
      <c r="O57" s="157">
        <f t="shared" si="91"/>
        <v>24</v>
      </c>
      <c r="P57" s="157">
        <f t="shared" si="91"/>
        <v>72</v>
      </c>
      <c r="Q57" s="163">
        <f t="shared" si="91"/>
        <v>0</v>
      </c>
      <c r="R57" s="170">
        <f t="shared" si="91"/>
        <v>0</v>
      </c>
      <c r="S57" s="157">
        <f t="shared" si="91"/>
        <v>0</v>
      </c>
      <c r="T57" s="157">
        <f t="shared" si="91"/>
        <v>0</v>
      </c>
      <c r="U57" s="157">
        <f t="shared" si="91"/>
        <v>0</v>
      </c>
      <c r="V57" s="157">
        <f t="shared" si="91"/>
        <v>0</v>
      </c>
      <c r="W57" s="157">
        <f t="shared" si="91"/>
        <v>0</v>
      </c>
      <c r="X57" s="163">
        <f t="shared" si="91"/>
        <v>0</v>
      </c>
      <c r="Y57" s="171">
        <f t="shared" si="91"/>
        <v>2</v>
      </c>
      <c r="Z57" s="172">
        <f t="shared" si="91"/>
        <v>24</v>
      </c>
      <c r="AA57" s="172">
        <f t="shared" si="91"/>
        <v>8</v>
      </c>
      <c r="AB57" s="172">
        <f t="shared" si="91"/>
        <v>0</v>
      </c>
      <c r="AC57" s="172">
        <f t="shared" si="91"/>
        <v>16</v>
      </c>
      <c r="AD57" s="172">
        <f t="shared" si="91"/>
        <v>48</v>
      </c>
      <c r="AE57" s="173">
        <f t="shared" si="91"/>
        <v>0</v>
      </c>
      <c r="AF57" s="174">
        <f t="shared" si="91"/>
        <v>1</v>
      </c>
      <c r="AG57" s="172">
        <f t="shared" si="91"/>
        <v>12</v>
      </c>
      <c r="AH57" s="172">
        <f t="shared" si="91"/>
        <v>4</v>
      </c>
      <c r="AI57" s="172">
        <f t="shared" si="91"/>
        <v>0</v>
      </c>
      <c r="AJ57" s="172">
        <f t="shared" si="91"/>
        <v>8</v>
      </c>
      <c r="AK57" s="172">
        <f t="shared" si="91"/>
        <v>24</v>
      </c>
      <c r="AL57" s="175">
        <f t="shared" si="91"/>
        <v>0</v>
      </c>
      <c r="AM57" s="171">
        <v>0</v>
      </c>
      <c r="AN57" s="172">
        <v>0</v>
      </c>
      <c r="AO57" s="172">
        <f t="shared" ref="AO57:AT57" si="92">AO53+AO54+AO55</f>
        <v>0</v>
      </c>
      <c r="AP57" s="172">
        <f t="shared" si="92"/>
        <v>0</v>
      </c>
      <c r="AQ57" s="172">
        <f t="shared" si="92"/>
        <v>0</v>
      </c>
      <c r="AR57" s="172">
        <f t="shared" si="92"/>
        <v>0</v>
      </c>
      <c r="AS57" s="173">
        <f t="shared" si="92"/>
        <v>0</v>
      </c>
      <c r="AT57" s="174">
        <f t="shared" si="92"/>
        <v>0</v>
      </c>
      <c r="AU57" s="172">
        <v>0</v>
      </c>
      <c r="AV57" s="172">
        <v>0</v>
      </c>
      <c r="AW57" s="172">
        <f>AW53+AW54+AW55</f>
        <v>0</v>
      </c>
      <c r="AX57" s="172">
        <f>AX53+AX54+AX55</f>
        <v>0</v>
      </c>
      <c r="AY57" s="172">
        <f>AY53+AY54+AY55</f>
        <v>0</v>
      </c>
      <c r="AZ57" s="257"/>
      <c r="BA57" s="258"/>
      <c r="BB57" s="258"/>
      <c r="BC57" s="258"/>
      <c r="BD57" s="258"/>
      <c r="BE57" s="100"/>
      <c r="BF57" s="146"/>
      <c r="BK57" s="244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</row>
    <row r="58" spans="1:94" s="40" customFormat="1" ht="0.75" customHeight="1" thickBot="1" x14ac:dyDescent="0.25">
      <c r="A58" s="247"/>
      <c r="B58" s="247"/>
      <c r="C58" s="247"/>
      <c r="D58" s="247"/>
      <c r="E58" s="247"/>
      <c r="F58" s="247"/>
      <c r="G58" s="74"/>
      <c r="H58" s="75"/>
      <c r="I58" s="75"/>
      <c r="J58" s="75"/>
      <c r="K58" s="76"/>
      <c r="L58" s="74"/>
      <c r="M58" s="74"/>
      <c r="N58" s="74"/>
      <c r="O58" s="74"/>
      <c r="P58" s="74"/>
      <c r="Q58" s="79"/>
      <c r="R58" s="74"/>
      <c r="S58" s="74"/>
      <c r="T58" s="77"/>
      <c r="U58" s="74"/>
      <c r="V58" s="74"/>
      <c r="W58" s="74"/>
      <c r="X58" s="84"/>
      <c r="Y58" s="149"/>
      <c r="Z58" s="95"/>
      <c r="AA58" s="95"/>
      <c r="AB58" s="98"/>
      <c r="AC58" s="95"/>
      <c r="AD58" s="95"/>
      <c r="AE58" s="99"/>
      <c r="AF58" s="95"/>
      <c r="AG58" s="95"/>
      <c r="AH58" s="95"/>
      <c r="AI58" s="95"/>
      <c r="AJ58" s="98"/>
      <c r="AK58" s="95"/>
      <c r="AL58" s="99"/>
      <c r="AM58" s="95"/>
      <c r="AN58" s="95"/>
      <c r="AO58" s="95"/>
      <c r="AP58" s="95"/>
      <c r="AQ58" s="95"/>
      <c r="AR58" s="98"/>
      <c r="AS58" s="99"/>
      <c r="AT58" s="95"/>
      <c r="AU58" s="95"/>
      <c r="AV58" s="95"/>
      <c r="AW58" s="95"/>
      <c r="AX58" s="95"/>
      <c r="AY58" s="95"/>
      <c r="AZ58" s="248"/>
      <c r="BA58" s="248"/>
      <c r="BB58" s="248"/>
      <c r="BC58" s="248"/>
      <c r="BD58" s="248"/>
      <c r="BF58" s="85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</row>
    <row r="59" spans="1:94" s="40" customFormat="1" ht="3.75" customHeight="1" x14ac:dyDescent="0.2">
      <c r="A59" s="249"/>
      <c r="B59" s="249"/>
      <c r="C59" s="249"/>
      <c r="D59" s="249"/>
      <c r="E59" s="249"/>
      <c r="F59" s="249"/>
      <c r="G59" s="70"/>
      <c r="H59" s="71"/>
      <c r="I59" s="71"/>
      <c r="J59" s="71"/>
      <c r="K59" s="72"/>
      <c r="L59" s="70"/>
      <c r="M59" s="70"/>
      <c r="N59" s="70"/>
      <c r="O59" s="70"/>
      <c r="P59" s="70"/>
      <c r="Q59" s="70"/>
      <c r="R59" s="70"/>
      <c r="S59" s="70"/>
      <c r="T59" s="73"/>
      <c r="U59" s="70"/>
      <c r="V59" s="70"/>
      <c r="W59" s="70"/>
      <c r="X59" s="70"/>
      <c r="Y59" s="95"/>
      <c r="Z59" s="95"/>
      <c r="AA59" s="95"/>
      <c r="AB59" s="98"/>
      <c r="AC59" s="95"/>
      <c r="AD59" s="95"/>
      <c r="AE59" s="95"/>
      <c r="AF59" s="95"/>
      <c r="AG59" s="95"/>
      <c r="AH59" s="95"/>
      <c r="AI59" s="95"/>
      <c r="AJ59" s="98"/>
      <c r="AK59" s="95"/>
      <c r="AL59" s="95"/>
      <c r="AM59" s="95"/>
      <c r="AN59" s="95"/>
      <c r="AO59" s="95"/>
      <c r="AP59" s="95"/>
      <c r="AQ59" s="95"/>
      <c r="AR59" s="98"/>
      <c r="AS59" s="95"/>
      <c r="AT59" s="95"/>
      <c r="AU59" s="95"/>
      <c r="AV59" s="95"/>
      <c r="AW59" s="95"/>
      <c r="AX59" s="95"/>
      <c r="AY59" s="95"/>
      <c r="AZ59" s="250"/>
      <c r="BA59" s="250"/>
      <c r="BB59" s="250"/>
      <c r="BC59" s="250"/>
      <c r="BD59" s="250"/>
      <c r="BE59" s="67"/>
      <c r="BF59" s="67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</row>
    <row r="60" spans="1:94" s="78" customFormat="1" ht="9" customHeight="1" x14ac:dyDescent="0.2">
      <c r="A60" s="250"/>
      <c r="B60" s="250"/>
      <c r="C60" s="250"/>
      <c r="D60" s="250"/>
      <c r="E60" s="250"/>
      <c r="F60" s="250"/>
      <c r="G60" s="238"/>
      <c r="H60" s="238"/>
      <c r="I60" s="96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96"/>
      <c r="AR60" s="238"/>
      <c r="AS60" s="238"/>
      <c r="AT60" s="238"/>
      <c r="AU60" s="238"/>
      <c r="AV60" s="238"/>
      <c r="AW60" s="238"/>
      <c r="AX60" s="238"/>
      <c r="AY60" s="238"/>
      <c r="AZ60" s="250"/>
      <c r="BA60" s="250"/>
      <c r="BB60" s="250"/>
      <c r="BC60" s="250"/>
      <c r="BD60" s="250"/>
      <c r="BE60" s="97"/>
      <c r="BF60" s="97"/>
      <c r="BG60" s="97"/>
      <c r="BH60" s="97"/>
      <c r="BI60" s="97"/>
      <c r="BJ60" s="97"/>
      <c r="BK60" s="243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</row>
    <row r="61" spans="1:94" s="4" customFormat="1" x14ac:dyDescent="0.2">
      <c r="A61" s="67"/>
      <c r="B61" s="67"/>
      <c r="C61" s="67"/>
      <c r="D61" s="67"/>
      <c r="E61" s="67"/>
      <c r="F61" s="67"/>
      <c r="G61" s="67"/>
      <c r="H61" s="67"/>
      <c r="I61" s="245"/>
      <c r="J61" s="67"/>
      <c r="K61" s="67"/>
      <c r="L61" s="67"/>
      <c r="M61" s="67"/>
      <c r="N61" s="67"/>
      <c r="O61" s="67"/>
      <c r="P61" s="246"/>
      <c r="Q61" s="9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</row>
    <row r="62" spans="1:94" s="4" customFormat="1" x14ac:dyDescent="0.2">
      <c r="A62" s="67"/>
      <c r="B62" s="67"/>
      <c r="C62" s="67"/>
      <c r="D62" s="67"/>
      <c r="E62" s="67"/>
      <c r="F62" s="67"/>
      <c r="G62" s="67"/>
      <c r="H62" s="67"/>
      <c r="I62" s="245"/>
      <c r="J62" s="67"/>
      <c r="K62" s="67"/>
      <c r="L62" s="67"/>
      <c r="M62" s="67"/>
      <c r="N62" s="67"/>
      <c r="O62" s="67"/>
      <c r="P62" s="246"/>
      <c r="Q62" s="9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</row>
    <row r="63" spans="1:94" s="4" customFormat="1" x14ac:dyDescent="0.2">
      <c r="A63" s="67"/>
      <c r="B63" s="67"/>
      <c r="C63" s="67"/>
      <c r="D63" s="67"/>
      <c r="E63" s="67"/>
      <c r="F63" s="67"/>
      <c r="G63" s="67"/>
      <c r="H63" s="67"/>
      <c r="I63" s="245"/>
      <c r="J63" s="67"/>
      <c r="K63" s="67"/>
      <c r="L63" s="67"/>
      <c r="M63" s="67"/>
      <c r="N63" s="67"/>
      <c r="O63" s="67"/>
      <c r="P63" s="246"/>
      <c r="Q63" s="9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</row>
    <row r="64" spans="1:94" s="4" customFormat="1" x14ac:dyDescent="0.2">
      <c r="A64" s="67"/>
      <c r="B64" s="67"/>
      <c r="C64" s="67"/>
      <c r="D64" s="67"/>
      <c r="E64" s="67"/>
      <c r="F64" s="67"/>
      <c r="G64" s="67"/>
      <c r="H64" s="67"/>
      <c r="I64" s="245"/>
      <c r="J64" s="67"/>
      <c r="K64" s="67"/>
      <c r="L64" s="67"/>
      <c r="M64" s="67"/>
      <c r="N64" s="67"/>
      <c r="O64" s="67"/>
      <c r="P64" s="246"/>
      <c r="Q64" s="9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</row>
    <row r="65" spans="1:94" s="4" customFormat="1" x14ac:dyDescent="0.2">
      <c r="A65" s="67"/>
      <c r="B65" s="67"/>
      <c r="C65" s="67"/>
      <c r="D65" s="67"/>
      <c r="E65" s="67"/>
      <c r="F65" s="67"/>
      <c r="G65" s="67"/>
      <c r="H65" s="67"/>
      <c r="I65" s="245"/>
      <c r="J65" s="67"/>
      <c r="K65" s="67"/>
      <c r="L65" s="67"/>
      <c r="M65" s="67"/>
      <c r="N65" s="67"/>
      <c r="O65" s="67"/>
      <c r="P65" s="246"/>
      <c r="Q65" s="9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</row>
    <row r="66" spans="1:94" s="4" customFormat="1" x14ac:dyDescent="0.2">
      <c r="A66" s="67"/>
      <c r="B66" s="67"/>
      <c r="C66" s="67"/>
      <c r="D66" s="67"/>
      <c r="E66" s="67"/>
      <c r="F66" s="67"/>
      <c r="G66" s="67"/>
      <c r="H66" s="67"/>
      <c r="I66" s="245"/>
      <c r="J66" s="67"/>
      <c r="K66" s="67"/>
      <c r="L66" s="67"/>
      <c r="M66" s="67"/>
      <c r="N66" s="67"/>
      <c r="O66" s="67"/>
      <c r="P66" s="246"/>
      <c r="Q66" s="9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</row>
    <row r="67" spans="1:94" s="4" customFormat="1" x14ac:dyDescent="0.2">
      <c r="A67" s="67"/>
      <c r="B67" s="67"/>
      <c r="C67" s="67"/>
      <c r="D67" s="67"/>
      <c r="E67" s="67"/>
      <c r="F67" s="67"/>
      <c r="G67" s="67"/>
      <c r="H67" s="67"/>
      <c r="I67" s="245"/>
      <c r="J67" s="67"/>
      <c r="K67" s="67"/>
      <c r="L67" s="67"/>
      <c r="M67" s="67"/>
      <c r="N67" s="67"/>
      <c r="O67" s="67"/>
      <c r="P67" s="246"/>
      <c r="Q67" s="9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</row>
    <row r="68" spans="1:94" s="4" customFormat="1" x14ac:dyDescent="0.2">
      <c r="A68" s="67"/>
      <c r="B68" s="67"/>
      <c r="C68" s="67"/>
      <c r="D68" s="67"/>
      <c r="E68" s="67"/>
      <c r="F68" s="67"/>
      <c r="G68" s="67"/>
      <c r="H68" s="67"/>
      <c r="I68" s="245"/>
      <c r="J68" s="67"/>
      <c r="K68" s="67"/>
      <c r="L68" s="67"/>
      <c r="M68" s="67"/>
      <c r="N68" s="67"/>
      <c r="O68" s="67"/>
      <c r="P68" s="246"/>
      <c r="Q68" s="9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</row>
    <row r="69" spans="1:94" s="4" customFormat="1" x14ac:dyDescent="0.2">
      <c r="A69" s="67"/>
      <c r="B69" s="67"/>
      <c r="C69" s="67"/>
      <c r="D69" s="67"/>
      <c r="E69" s="67"/>
      <c r="F69" s="67"/>
      <c r="G69" s="67"/>
      <c r="H69" s="67"/>
      <c r="I69" s="245"/>
      <c r="J69" s="67"/>
      <c r="K69" s="67"/>
      <c r="L69" s="67"/>
      <c r="M69" s="67"/>
      <c r="N69" s="67"/>
      <c r="O69" s="67"/>
      <c r="P69" s="246"/>
      <c r="Q69" s="9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</row>
    <row r="70" spans="1:94" s="4" customFormat="1" x14ac:dyDescent="0.2">
      <c r="A70" s="67"/>
      <c r="B70" s="67"/>
      <c r="C70" s="67"/>
      <c r="D70" s="67"/>
      <c r="E70" s="67"/>
      <c r="F70" s="67"/>
      <c r="G70" s="67"/>
      <c r="H70" s="67"/>
      <c r="I70" s="245"/>
      <c r="J70" s="67"/>
      <c r="K70" s="67"/>
      <c r="L70" s="67"/>
      <c r="M70" s="67"/>
      <c r="N70" s="67"/>
      <c r="O70" s="67"/>
      <c r="P70" s="246"/>
      <c r="Q70" s="9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</row>
    <row r="71" spans="1:94" s="4" customFormat="1" x14ac:dyDescent="0.2">
      <c r="A71" s="67"/>
      <c r="B71" s="67"/>
      <c r="C71" s="67"/>
      <c r="D71" s="67"/>
      <c r="E71" s="67"/>
      <c r="F71" s="67"/>
      <c r="G71" s="67"/>
      <c r="H71" s="67"/>
      <c r="I71" s="245"/>
      <c r="J71" s="67"/>
      <c r="K71" s="67"/>
      <c r="L71" s="67"/>
      <c r="M71" s="67"/>
      <c r="N71" s="67"/>
      <c r="O71" s="67"/>
      <c r="P71" s="246"/>
      <c r="Q71" s="9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</row>
    <row r="72" spans="1:94" s="4" customFormat="1" x14ac:dyDescent="0.2">
      <c r="A72" s="67"/>
      <c r="B72" s="67"/>
      <c r="C72" s="67"/>
      <c r="D72" s="67"/>
      <c r="E72" s="67"/>
      <c r="F72" s="67"/>
      <c r="G72" s="67"/>
      <c r="H72" s="67"/>
      <c r="I72" s="245"/>
      <c r="J72" s="67"/>
      <c r="K72" s="67"/>
      <c r="L72" s="67"/>
      <c r="M72" s="67"/>
      <c r="N72" s="67"/>
      <c r="O72" s="67"/>
      <c r="P72" s="246"/>
      <c r="Q72" s="9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</row>
    <row r="73" spans="1:94" s="4" customFormat="1" x14ac:dyDescent="0.2">
      <c r="A73" s="67"/>
      <c r="B73" s="67"/>
      <c r="C73" s="67"/>
      <c r="D73" s="67"/>
      <c r="E73" s="67"/>
      <c r="F73" s="67"/>
      <c r="G73" s="67"/>
      <c r="H73" s="67"/>
      <c r="I73" s="245"/>
      <c r="J73" s="67"/>
      <c r="K73" s="67"/>
      <c r="L73" s="67"/>
      <c r="M73" s="67"/>
      <c r="N73" s="67"/>
      <c r="O73" s="67"/>
      <c r="P73" s="246"/>
      <c r="Q73" s="9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</row>
    <row r="74" spans="1:94" s="4" customFormat="1" x14ac:dyDescent="0.2">
      <c r="A74" s="67"/>
      <c r="B74" s="67"/>
      <c r="C74" s="67"/>
      <c r="D74" s="67"/>
      <c r="E74" s="67"/>
      <c r="F74" s="67"/>
      <c r="G74" s="67"/>
      <c r="H74" s="67"/>
      <c r="I74" s="245"/>
      <c r="J74" s="67"/>
      <c r="K74" s="67"/>
      <c r="L74" s="67"/>
      <c r="M74" s="67"/>
      <c r="N74" s="67"/>
      <c r="O74" s="67"/>
      <c r="P74" s="246"/>
      <c r="Q74" s="9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</row>
    <row r="75" spans="1:94" s="4" customFormat="1" x14ac:dyDescent="0.2">
      <c r="A75" s="67"/>
      <c r="B75" s="67"/>
      <c r="C75" s="67"/>
      <c r="D75" s="67"/>
      <c r="E75" s="67"/>
      <c r="F75" s="67"/>
      <c r="G75" s="67"/>
      <c r="H75" s="67"/>
      <c r="I75" s="245"/>
      <c r="J75" s="67"/>
      <c r="K75" s="67"/>
      <c r="L75" s="67"/>
      <c r="M75" s="67"/>
      <c r="N75" s="67"/>
      <c r="O75" s="67"/>
      <c r="P75" s="246"/>
      <c r="Q75" s="9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</row>
    <row r="76" spans="1:94" s="4" customFormat="1" x14ac:dyDescent="0.2">
      <c r="A76" s="67"/>
      <c r="B76" s="67"/>
      <c r="C76" s="67"/>
      <c r="D76" s="67"/>
      <c r="E76" s="67"/>
      <c r="F76" s="67"/>
      <c r="G76" s="67"/>
      <c r="H76" s="67"/>
      <c r="I76" s="245"/>
      <c r="J76" s="67"/>
      <c r="K76" s="67"/>
      <c r="L76" s="67"/>
      <c r="M76" s="67"/>
      <c r="N76" s="67"/>
      <c r="O76" s="67"/>
      <c r="P76" s="246"/>
      <c r="Q76" s="9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</row>
    <row r="77" spans="1:94" s="4" customFormat="1" x14ac:dyDescent="0.2">
      <c r="A77" s="67"/>
      <c r="B77" s="67"/>
      <c r="C77" s="67"/>
      <c r="D77" s="67"/>
      <c r="E77" s="67"/>
      <c r="F77" s="67"/>
      <c r="G77" s="67"/>
      <c r="H77" s="67"/>
      <c r="I77" s="245"/>
      <c r="J77" s="67"/>
      <c r="K77" s="67"/>
      <c r="L77" s="67"/>
      <c r="M77" s="67"/>
      <c r="N77" s="67"/>
      <c r="O77" s="67"/>
      <c r="P77" s="246"/>
      <c r="Q77" s="9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</row>
    <row r="78" spans="1:94" s="4" customFormat="1" x14ac:dyDescent="0.2">
      <c r="A78" s="67"/>
      <c r="B78" s="67"/>
      <c r="C78" s="67"/>
      <c r="D78" s="67"/>
      <c r="E78" s="67"/>
      <c r="F78" s="67"/>
      <c r="G78" s="67"/>
      <c r="H78" s="67"/>
      <c r="I78" s="245"/>
      <c r="J78" s="67"/>
      <c r="K78" s="67"/>
      <c r="L78" s="67"/>
      <c r="M78" s="67"/>
      <c r="N78" s="67"/>
      <c r="O78" s="67"/>
      <c r="P78" s="246"/>
      <c r="Q78" s="9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</row>
    <row r="79" spans="1:94" s="4" customFormat="1" x14ac:dyDescent="0.2">
      <c r="A79" s="67"/>
      <c r="B79" s="67"/>
      <c r="C79" s="67"/>
      <c r="D79" s="67"/>
      <c r="E79" s="67"/>
      <c r="F79" s="67"/>
      <c r="G79" s="67"/>
      <c r="H79" s="67"/>
      <c r="I79" s="245"/>
      <c r="J79" s="67"/>
      <c r="K79" s="67"/>
      <c r="L79" s="67"/>
      <c r="M79" s="67"/>
      <c r="N79" s="67"/>
      <c r="O79" s="67"/>
      <c r="P79" s="246"/>
      <c r="Q79" s="9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</row>
    <row r="80" spans="1:94" s="4" customFormat="1" x14ac:dyDescent="0.2">
      <c r="A80" s="67"/>
      <c r="B80" s="67"/>
      <c r="C80" s="67"/>
      <c r="D80" s="67"/>
      <c r="E80" s="67"/>
      <c r="F80" s="67"/>
      <c r="G80" s="67"/>
      <c r="H80" s="67"/>
      <c r="I80" s="245"/>
      <c r="J80" s="67"/>
      <c r="K80" s="67"/>
      <c r="L80" s="67"/>
      <c r="M80" s="67"/>
      <c r="N80" s="67"/>
      <c r="O80" s="67"/>
      <c r="P80" s="246"/>
      <c r="Q80" s="9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</row>
    <row r="81" spans="1:63" s="4" customFormat="1" x14ac:dyDescent="0.2">
      <c r="A81" s="67"/>
      <c r="B81" s="67"/>
      <c r="C81" s="67"/>
      <c r="D81" s="67"/>
      <c r="E81" s="67"/>
      <c r="F81" s="67"/>
      <c r="G81" s="67"/>
      <c r="H81" s="67"/>
      <c r="I81" s="245"/>
      <c r="J81" s="67"/>
      <c r="K81" s="67"/>
      <c r="L81" s="67"/>
      <c r="M81" s="67"/>
      <c r="N81" s="67"/>
      <c r="O81" s="67"/>
      <c r="P81" s="246"/>
      <c r="Q81" s="9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</row>
    <row r="82" spans="1:63" s="4" customFormat="1" x14ac:dyDescent="0.2">
      <c r="A82" s="67"/>
      <c r="B82" s="67"/>
      <c r="C82" s="67"/>
      <c r="D82" s="67"/>
      <c r="E82" s="67"/>
      <c r="F82" s="67"/>
      <c r="G82" s="67"/>
      <c r="H82" s="67"/>
      <c r="I82" s="245"/>
      <c r="J82" s="67"/>
      <c r="K82" s="67"/>
      <c r="L82" s="67"/>
      <c r="M82" s="67"/>
      <c r="N82" s="67"/>
      <c r="O82" s="67"/>
      <c r="P82" s="246"/>
      <c r="Q82" s="9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</row>
    <row r="83" spans="1:63" s="4" customFormat="1" x14ac:dyDescent="0.2">
      <c r="A83" s="67"/>
      <c r="B83" s="67"/>
      <c r="C83" s="67"/>
      <c r="D83" s="67"/>
      <c r="E83" s="67"/>
      <c r="F83" s="67"/>
      <c r="G83" s="67"/>
      <c r="H83" s="67"/>
      <c r="I83" s="245"/>
      <c r="J83" s="67"/>
      <c r="K83" s="67"/>
      <c r="L83" s="67"/>
      <c r="M83" s="67"/>
      <c r="N83" s="67"/>
      <c r="O83" s="67"/>
      <c r="P83" s="246"/>
      <c r="Q83" s="9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</row>
    <row r="84" spans="1:63" s="4" customFormat="1" x14ac:dyDescent="0.2">
      <c r="A84" s="67"/>
      <c r="B84" s="67"/>
      <c r="C84" s="67"/>
      <c r="D84" s="67"/>
      <c r="E84" s="67"/>
      <c r="F84" s="67"/>
      <c r="G84" s="67"/>
      <c r="H84" s="67"/>
      <c r="I84" s="245"/>
      <c r="J84" s="67"/>
      <c r="K84" s="67"/>
      <c r="L84" s="67"/>
      <c r="M84" s="67"/>
      <c r="N84" s="67"/>
      <c r="O84" s="67"/>
      <c r="P84" s="246"/>
      <c r="Q84" s="9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</row>
    <row r="85" spans="1:63" s="4" customFormat="1" x14ac:dyDescent="0.2">
      <c r="A85" s="67"/>
      <c r="B85" s="67"/>
      <c r="C85" s="67"/>
      <c r="D85" s="67"/>
      <c r="E85" s="67"/>
      <c r="F85" s="67"/>
      <c r="G85" s="67"/>
      <c r="H85" s="67"/>
      <c r="I85" s="245"/>
      <c r="J85" s="67"/>
      <c r="K85" s="67"/>
      <c r="L85" s="67"/>
      <c r="M85" s="67"/>
      <c r="N85" s="67"/>
      <c r="O85" s="67"/>
      <c r="P85" s="246"/>
      <c r="Q85" s="9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</row>
    <row r="86" spans="1:63" s="4" customFormat="1" x14ac:dyDescent="0.2">
      <c r="A86" s="5"/>
      <c r="B86" s="5"/>
      <c r="C86" s="5"/>
      <c r="D86" s="5"/>
      <c r="E86" s="5"/>
      <c r="F86" s="5"/>
      <c r="G86" s="5"/>
      <c r="H86" s="5"/>
      <c r="I86" s="92"/>
      <c r="J86" s="5"/>
      <c r="K86" s="5"/>
      <c r="L86" s="5"/>
      <c r="M86" s="5"/>
      <c r="N86" s="5"/>
      <c r="O86" s="5"/>
      <c r="P86" s="12"/>
      <c r="Q86" s="8"/>
      <c r="R86" s="49"/>
      <c r="S86" s="5"/>
      <c r="T86" s="5"/>
      <c r="U86" s="5"/>
      <c r="V86" s="5"/>
      <c r="W86" s="7"/>
      <c r="X86" s="7"/>
      <c r="Y86" s="49"/>
      <c r="Z86" s="5"/>
      <c r="AA86" s="5"/>
      <c r="AB86" s="5"/>
      <c r="AC86" s="5"/>
      <c r="AD86" s="7"/>
      <c r="AE86" s="7"/>
      <c r="AF86" s="49"/>
      <c r="AG86" s="5"/>
      <c r="AH86" s="5"/>
      <c r="AI86" s="5"/>
      <c r="AJ86" s="5"/>
      <c r="AK86" s="7"/>
      <c r="AL86" s="7"/>
      <c r="AM86" s="49"/>
      <c r="AN86" s="5"/>
      <c r="AO86" s="5"/>
      <c r="AP86" s="5"/>
      <c r="AQ86" s="7"/>
      <c r="AR86" s="7"/>
      <c r="AS86" s="7"/>
      <c r="AT86" s="49"/>
      <c r="AU86" s="7"/>
      <c r="AV86" s="7"/>
      <c r="AW86" s="7"/>
      <c r="AX86" s="7"/>
      <c r="AY86" s="10"/>
      <c r="AZ86" s="7"/>
      <c r="BA86" s="7"/>
      <c r="BB86" s="7"/>
      <c r="BC86" s="7"/>
      <c r="BD86" s="7"/>
      <c r="BE86" s="7"/>
      <c r="BF86" s="51"/>
      <c r="BG86" s="5"/>
      <c r="BH86" s="5"/>
      <c r="BI86" s="5"/>
    </row>
    <row r="87" spans="1:63" s="4" customFormat="1" x14ac:dyDescent="0.2">
      <c r="A87" s="5"/>
      <c r="B87" s="5"/>
      <c r="C87" s="5"/>
      <c r="D87" s="5"/>
      <c r="E87" s="5"/>
      <c r="F87" s="5"/>
      <c r="G87" s="5"/>
      <c r="H87" s="5"/>
      <c r="I87" s="92"/>
      <c r="J87" s="5"/>
      <c r="K87" s="5"/>
      <c r="L87" s="5"/>
      <c r="M87" s="5"/>
      <c r="N87" s="5"/>
      <c r="O87" s="5"/>
      <c r="P87" s="12"/>
      <c r="Q87" s="8"/>
      <c r="R87" s="49"/>
      <c r="S87" s="5"/>
      <c r="T87" s="5"/>
      <c r="U87" s="5"/>
      <c r="V87" s="5"/>
      <c r="W87" s="7"/>
      <c r="X87" s="7"/>
      <c r="Y87" s="49"/>
      <c r="Z87" s="5"/>
      <c r="AA87" s="5"/>
      <c r="AB87" s="5"/>
      <c r="AC87" s="5"/>
      <c r="AD87" s="7"/>
      <c r="AE87" s="7"/>
      <c r="AF87" s="49"/>
      <c r="AG87" s="5"/>
      <c r="AH87" s="5"/>
      <c r="AI87" s="5"/>
      <c r="AJ87" s="5"/>
      <c r="AK87" s="7"/>
      <c r="AL87" s="7"/>
      <c r="AM87" s="49"/>
      <c r="AN87" s="5"/>
      <c r="AO87" s="5"/>
      <c r="AP87" s="5"/>
      <c r="AQ87" s="7"/>
      <c r="AR87" s="7"/>
      <c r="AS87" s="7"/>
      <c r="AT87" s="49"/>
      <c r="AU87" s="7"/>
      <c r="AV87" s="7"/>
      <c r="AW87" s="7"/>
      <c r="AX87" s="7"/>
      <c r="AY87" s="10"/>
      <c r="AZ87" s="7"/>
      <c r="BA87" s="7"/>
      <c r="BB87" s="7"/>
      <c r="BC87" s="7"/>
      <c r="BD87" s="7"/>
      <c r="BE87" s="7"/>
      <c r="BF87" s="11"/>
      <c r="BG87" s="5"/>
      <c r="BH87" s="5"/>
      <c r="BI87" s="5"/>
    </row>
    <row r="88" spans="1:63" s="4" customFormat="1" x14ac:dyDescent="0.2">
      <c r="A88" s="5"/>
      <c r="B88" s="5"/>
      <c r="C88" s="5"/>
      <c r="D88" s="5"/>
      <c r="E88" s="5"/>
      <c r="F88" s="5"/>
      <c r="G88" s="5"/>
      <c r="H88" s="5"/>
      <c r="I88" s="92"/>
      <c r="J88" s="5"/>
      <c r="K88" s="5"/>
      <c r="L88" s="5"/>
      <c r="M88" s="5"/>
      <c r="N88" s="5"/>
      <c r="O88" s="5"/>
      <c r="P88" s="12"/>
      <c r="Q88" s="8"/>
      <c r="R88" s="49"/>
      <c r="S88" s="5"/>
      <c r="T88" s="5"/>
      <c r="U88" s="5"/>
      <c r="V88" s="5"/>
      <c r="W88" s="7"/>
      <c r="X88" s="7"/>
      <c r="Y88" s="49"/>
      <c r="Z88" s="5"/>
      <c r="AA88" s="5"/>
      <c r="AB88" s="5"/>
      <c r="AC88" s="5"/>
      <c r="AD88" s="7"/>
      <c r="AE88" s="7"/>
      <c r="AF88" s="49"/>
      <c r="AG88" s="5"/>
      <c r="AH88" s="5"/>
      <c r="AI88" s="5"/>
      <c r="AJ88" s="5"/>
      <c r="AK88" s="7"/>
      <c r="AL88" s="7"/>
      <c r="AM88" s="49"/>
      <c r="AN88" s="5"/>
      <c r="AO88" s="5"/>
      <c r="AP88" s="5"/>
      <c r="AQ88" s="7"/>
      <c r="AR88" s="7"/>
      <c r="AS88" s="7"/>
      <c r="AT88" s="49"/>
      <c r="AU88" s="7"/>
      <c r="AV88" s="7"/>
      <c r="AW88" s="7"/>
      <c r="AX88" s="7"/>
      <c r="AY88" s="10"/>
      <c r="AZ88" s="7"/>
      <c r="BA88" s="7"/>
      <c r="BB88" s="7"/>
      <c r="BC88" s="7"/>
      <c r="BD88" s="7"/>
      <c r="BE88" s="7"/>
      <c r="BF88" s="11"/>
      <c r="BG88" s="5"/>
      <c r="BH88" s="5"/>
      <c r="BI88" s="5"/>
    </row>
    <row r="89" spans="1:63" s="4" customFormat="1" x14ac:dyDescent="0.2">
      <c r="A89" s="5"/>
      <c r="B89" s="5"/>
      <c r="C89" s="5"/>
      <c r="D89" s="5"/>
      <c r="E89" s="5"/>
      <c r="F89" s="5"/>
      <c r="G89" s="5"/>
      <c r="H89" s="5"/>
      <c r="I89" s="92"/>
      <c r="J89" s="5"/>
      <c r="K89" s="5"/>
      <c r="L89" s="5"/>
      <c r="M89" s="5"/>
      <c r="N89" s="5"/>
      <c r="O89" s="5"/>
      <c r="P89" s="12"/>
      <c r="Q89" s="8"/>
      <c r="R89" s="49"/>
      <c r="S89" s="5"/>
      <c r="T89" s="5"/>
      <c r="U89" s="5"/>
      <c r="V89" s="5"/>
      <c r="W89" s="7"/>
      <c r="X89" s="7"/>
      <c r="Y89" s="49"/>
      <c r="Z89" s="5"/>
      <c r="AA89" s="5"/>
      <c r="AB89" s="5"/>
      <c r="AC89" s="5"/>
      <c r="AD89" s="7"/>
      <c r="AE89" s="7"/>
      <c r="AF89" s="49"/>
      <c r="AG89" s="5"/>
      <c r="AH89" s="5"/>
      <c r="AI89" s="5"/>
      <c r="AJ89" s="5"/>
      <c r="AK89" s="7"/>
      <c r="AL89" s="7"/>
      <c r="AM89" s="49"/>
      <c r="AN89" s="5"/>
      <c r="AO89" s="5"/>
      <c r="AP89" s="5"/>
      <c r="AQ89" s="7"/>
      <c r="AR89" s="7"/>
      <c r="AS89" s="7"/>
      <c r="AT89" s="49"/>
      <c r="AU89" s="7"/>
      <c r="AV89" s="7"/>
      <c r="AW89" s="7"/>
      <c r="AX89" s="7"/>
      <c r="AY89" s="10"/>
      <c r="AZ89" s="7"/>
      <c r="BA89" s="7"/>
      <c r="BB89" s="7"/>
      <c r="BC89" s="7"/>
      <c r="BD89" s="7"/>
      <c r="BE89" s="7"/>
      <c r="BF89" s="11"/>
      <c r="BG89" s="5"/>
      <c r="BH89" s="5"/>
      <c r="BI89" s="5"/>
    </row>
    <row r="90" spans="1:63" s="4" customFormat="1" x14ac:dyDescent="0.2">
      <c r="A90" s="5"/>
      <c r="B90" s="5"/>
      <c r="C90" s="5"/>
      <c r="D90" s="5"/>
      <c r="E90" s="5"/>
      <c r="F90" s="5"/>
      <c r="G90" s="5"/>
      <c r="H90" s="5"/>
      <c r="I90" s="92"/>
      <c r="J90" s="5"/>
      <c r="K90" s="5"/>
      <c r="L90" s="5"/>
      <c r="M90" s="5"/>
      <c r="N90" s="5"/>
      <c r="O90" s="5"/>
      <c r="P90" s="12"/>
      <c r="Q90" s="8"/>
      <c r="R90" s="49"/>
      <c r="S90" s="5"/>
      <c r="T90" s="5"/>
      <c r="U90" s="5"/>
      <c r="V90" s="5"/>
      <c r="W90" s="7"/>
      <c r="X90" s="7"/>
      <c r="Y90" s="49"/>
      <c r="Z90" s="5"/>
      <c r="AA90" s="5"/>
      <c r="AB90" s="5"/>
      <c r="AC90" s="5"/>
      <c r="AD90" s="7"/>
      <c r="AE90" s="7"/>
      <c r="AF90" s="49"/>
      <c r="AG90" s="5"/>
      <c r="AH90" s="5"/>
      <c r="AI90" s="5"/>
      <c r="AJ90" s="5"/>
      <c r="AK90" s="7"/>
      <c r="AL90" s="7"/>
      <c r="AM90" s="49"/>
      <c r="AN90" s="5"/>
      <c r="AO90" s="5"/>
      <c r="AP90" s="5"/>
      <c r="AQ90" s="7"/>
      <c r="AR90" s="7"/>
      <c r="AS90" s="7"/>
      <c r="AT90" s="49"/>
      <c r="AU90" s="7"/>
      <c r="AV90" s="7"/>
      <c r="AW90" s="7"/>
      <c r="AX90" s="7"/>
      <c r="AY90" s="10"/>
      <c r="AZ90" s="7"/>
      <c r="BA90" s="7"/>
      <c r="BB90" s="7"/>
      <c r="BC90" s="7"/>
      <c r="BD90" s="7"/>
      <c r="BE90" s="7"/>
      <c r="BF90" s="11"/>
      <c r="BG90" s="5"/>
      <c r="BH90" s="5"/>
      <c r="BI90" s="5"/>
    </row>
    <row r="91" spans="1:63" s="4" customFormat="1" x14ac:dyDescent="0.2">
      <c r="A91" s="5"/>
      <c r="B91" s="5"/>
      <c r="C91" s="5"/>
      <c r="D91" s="5"/>
      <c r="E91" s="5"/>
      <c r="F91" s="5"/>
      <c r="G91" s="5"/>
      <c r="H91" s="5"/>
      <c r="I91" s="92"/>
      <c r="J91" s="5"/>
      <c r="K91" s="5"/>
      <c r="L91" s="5"/>
      <c r="M91" s="5"/>
      <c r="N91" s="5"/>
      <c r="O91" s="5"/>
      <c r="P91" s="12"/>
      <c r="Q91" s="8"/>
      <c r="R91" s="49"/>
      <c r="S91" s="5"/>
      <c r="T91" s="5"/>
      <c r="U91" s="5"/>
      <c r="V91" s="5"/>
      <c r="W91" s="7"/>
      <c r="X91" s="7"/>
      <c r="Y91" s="49"/>
      <c r="Z91" s="5"/>
      <c r="AA91" s="5"/>
      <c r="AB91" s="5"/>
      <c r="AC91" s="5"/>
      <c r="AD91" s="7"/>
      <c r="AE91" s="7"/>
      <c r="AF91" s="49"/>
      <c r="AG91" s="5"/>
      <c r="AH91" s="5"/>
      <c r="AI91" s="5"/>
      <c r="AJ91" s="5"/>
      <c r="AK91" s="7"/>
      <c r="AL91" s="7"/>
      <c r="AM91" s="49"/>
      <c r="AN91" s="5"/>
      <c r="AO91" s="5"/>
      <c r="AP91" s="5"/>
      <c r="AQ91" s="7"/>
      <c r="AR91" s="7"/>
      <c r="AS91" s="7"/>
      <c r="AT91" s="49"/>
      <c r="AU91" s="7"/>
      <c r="AV91" s="7"/>
      <c r="AW91" s="7"/>
      <c r="AX91" s="7"/>
      <c r="AY91" s="10"/>
      <c r="AZ91" s="7"/>
      <c r="BA91" s="7"/>
      <c r="BB91" s="7"/>
      <c r="BC91" s="7"/>
      <c r="BD91" s="7"/>
      <c r="BE91" s="7"/>
      <c r="BF91" s="11"/>
      <c r="BG91" s="5"/>
      <c r="BH91" s="5"/>
      <c r="BI91" s="5"/>
    </row>
    <row r="92" spans="1:63" s="4" customFormat="1" x14ac:dyDescent="0.2">
      <c r="A92" s="5"/>
      <c r="B92" s="5"/>
      <c r="C92" s="5"/>
      <c r="D92" s="5"/>
      <c r="E92" s="5"/>
      <c r="F92" s="5"/>
      <c r="G92" s="5"/>
      <c r="H92" s="5"/>
      <c r="I92" s="92"/>
      <c r="J92" s="5"/>
      <c r="K92" s="5"/>
      <c r="L92" s="5"/>
      <c r="M92" s="5"/>
      <c r="N92" s="5"/>
      <c r="O92" s="5"/>
      <c r="P92" s="12"/>
      <c r="Q92" s="8"/>
      <c r="R92" s="49"/>
      <c r="S92" s="5"/>
      <c r="T92" s="5"/>
      <c r="U92" s="5"/>
      <c r="V92" s="5"/>
      <c r="W92" s="7"/>
      <c r="X92" s="7"/>
      <c r="Y92" s="49"/>
      <c r="Z92" s="5"/>
      <c r="AA92" s="5"/>
      <c r="AB92" s="5"/>
      <c r="AC92" s="5"/>
      <c r="AD92" s="7"/>
      <c r="AE92" s="7"/>
      <c r="AF92" s="49"/>
      <c r="AG92" s="5"/>
      <c r="AH92" s="5"/>
      <c r="AI92" s="5"/>
      <c r="AJ92" s="5"/>
      <c r="AK92" s="7"/>
      <c r="AL92" s="7"/>
      <c r="AM92" s="49"/>
      <c r="AN92" s="5"/>
      <c r="AO92" s="5"/>
      <c r="AP92" s="5"/>
      <c r="AQ92" s="7"/>
      <c r="AR92" s="7"/>
      <c r="AS92" s="7"/>
      <c r="AT92" s="49"/>
      <c r="AU92" s="7"/>
      <c r="AV92" s="7"/>
      <c r="AW92" s="7"/>
      <c r="AX92" s="7"/>
      <c r="AY92" s="10"/>
      <c r="AZ92" s="7"/>
      <c r="BA92" s="7"/>
      <c r="BB92" s="7"/>
      <c r="BC92" s="7"/>
      <c r="BD92" s="7"/>
      <c r="BE92" s="7"/>
      <c r="BF92" s="11"/>
      <c r="BG92" s="5"/>
      <c r="BH92" s="5"/>
      <c r="BI92" s="5"/>
    </row>
    <row r="93" spans="1:63" s="4" customFormat="1" x14ac:dyDescent="0.2">
      <c r="A93" s="5"/>
      <c r="B93" s="5"/>
      <c r="C93" s="5"/>
      <c r="D93" s="5"/>
      <c r="E93" s="5"/>
      <c r="F93" s="5"/>
      <c r="G93" s="5"/>
      <c r="H93" s="5"/>
      <c r="I93" s="92"/>
      <c r="J93" s="5"/>
      <c r="K93" s="5"/>
      <c r="L93" s="5"/>
      <c r="M93" s="5"/>
      <c r="N93" s="5"/>
      <c r="O93" s="5"/>
      <c r="P93" s="12"/>
      <c r="Q93" s="8"/>
      <c r="R93" s="49"/>
      <c r="S93" s="5"/>
      <c r="T93" s="5"/>
      <c r="U93" s="5"/>
      <c r="V93" s="5"/>
      <c r="W93" s="7"/>
      <c r="X93" s="7"/>
      <c r="Y93" s="49"/>
      <c r="Z93" s="5"/>
      <c r="AA93" s="5"/>
      <c r="AB93" s="5"/>
      <c r="AC93" s="5"/>
      <c r="AD93" s="7"/>
      <c r="AE93" s="7"/>
      <c r="AF93" s="49"/>
      <c r="AG93" s="5"/>
      <c r="AH93" s="5"/>
      <c r="AI93" s="5"/>
      <c r="AJ93" s="5"/>
      <c r="AK93" s="7"/>
      <c r="AL93" s="7"/>
      <c r="AM93" s="49"/>
      <c r="AN93" s="5"/>
      <c r="AO93" s="5"/>
      <c r="AP93" s="5"/>
      <c r="AQ93" s="7"/>
      <c r="AR93" s="7"/>
      <c r="AS93" s="7"/>
      <c r="AT93" s="49"/>
      <c r="AU93" s="7"/>
      <c r="AV93" s="7"/>
      <c r="AW93" s="7"/>
      <c r="AX93" s="7"/>
      <c r="AY93" s="10"/>
      <c r="AZ93" s="7"/>
      <c r="BA93" s="7"/>
      <c r="BB93" s="7"/>
      <c r="BC93" s="7"/>
      <c r="BD93" s="7"/>
      <c r="BE93" s="7"/>
      <c r="BF93" s="11"/>
      <c r="BG93" s="5"/>
      <c r="BH93" s="5"/>
      <c r="BI93" s="5"/>
    </row>
    <row r="94" spans="1:63" s="4" customFormat="1" x14ac:dyDescent="0.2">
      <c r="A94" s="5"/>
      <c r="B94" s="5"/>
      <c r="C94" s="5"/>
      <c r="D94" s="5"/>
      <c r="E94" s="5"/>
      <c r="F94" s="5"/>
      <c r="G94" s="5"/>
      <c r="H94" s="5"/>
      <c r="I94" s="92"/>
      <c r="J94" s="5"/>
      <c r="K94" s="5"/>
      <c r="L94" s="5"/>
      <c r="M94" s="5"/>
      <c r="N94" s="5"/>
      <c r="O94" s="5"/>
      <c r="P94" s="12"/>
      <c r="Q94" s="8"/>
      <c r="R94" s="49"/>
      <c r="S94" s="5"/>
      <c r="T94" s="5"/>
      <c r="U94" s="5"/>
      <c r="V94" s="5"/>
      <c r="W94" s="7"/>
      <c r="X94" s="7"/>
      <c r="Y94" s="49"/>
      <c r="Z94" s="5"/>
      <c r="AA94" s="5"/>
      <c r="AB94" s="5"/>
      <c r="AC94" s="5"/>
      <c r="AD94" s="7"/>
      <c r="AE94" s="7"/>
      <c r="AF94" s="49"/>
      <c r="AG94" s="5"/>
      <c r="AH94" s="5"/>
      <c r="AI94" s="5"/>
      <c r="AJ94" s="5"/>
      <c r="AK94" s="7"/>
      <c r="AL94" s="7"/>
      <c r="AM94" s="49"/>
      <c r="AN94" s="5"/>
      <c r="AO94" s="5"/>
      <c r="AP94" s="5"/>
      <c r="AQ94" s="7"/>
      <c r="AR94" s="7"/>
      <c r="AS94" s="7"/>
      <c r="AT94" s="49"/>
      <c r="AU94" s="7"/>
      <c r="AV94" s="7"/>
      <c r="AW94" s="7"/>
      <c r="AX94" s="7"/>
      <c r="AY94" s="10"/>
      <c r="AZ94" s="7"/>
      <c r="BA94" s="7"/>
      <c r="BB94" s="7"/>
      <c r="BC94" s="7"/>
      <c r="BD94" s="7"/>
      <c r="BE94" s="7"/>
      <c r="BF94" s="11"/>
      <c r="BG94" s="5"/>
      <c r="BH94" s="5"/>
      <c r="BI94" s="5"/>
    </row>
    <row r="95" spans="1:63" s="4" customFormat="1" x14ac:dyDescent="0.2">
      <c r="A95" s="5"/>
      <c r="B95" s="5"/>
      <c r="C95" s="5"/>
      <c r="D95" s="5"/>
      <c r="E95" s="5"/>
      <c r="F95" s="5"/>
      <c r="G95" s="5"/>
      <c r="H95" s="5"/>
      <c r="I95" s="92"/>
      <c r="J95" s="5"/>
      <c r="K95" s="5"/>
      <c r="L95" s="5"/>
      <c r="M95" s="5"/>
      <c r="N95" s="5"/>
      <c r="O95" s="5"/>
      <c r="P95" s="12"/>
      <c r="Q95" s="8"/>
      <c r="R95" s="49"/>
      <c r="S95" s="5"/>
      <c r="T95" s="5"/>
      <c r="U95" s="5"/>
      <c r="V95" s="5"/>
      <c r="W95" s="7"/>
      <c r="X95" s="7"/>
      <c r="Y95" s="49"/>
      <c r="Z95" s="5"/>
      <c r="AA95" s="5"/>
      <c r="AB95" s="5"/>
      <c r="AC95" s="5"/>
      <c r="AD95" s="7"/>
      <c r="AE95" s="7"/>
      <c r="AF95" s="49"/>
      <c r="AG95" s="5"/>
      <c r="AH95" s="5"/>
      <c r="AI95" s="5"/>
      <c r="AJ95" s="5"/>
      <c r="AK95" s="7"/>
      <c r="AL95" s="7"/>
      <c r="AM95" s="49"/>
      <c r="AN95" s="5"/>
      <c r="AO95" s="5"/>
      <c r="AP95" s="5"/>
      <c r="AQ95" s="7"/>
      <c r="AR95" s="7"/>
      <c r="AS95" s="7"/>
      <c r="AT95" s="49"/>
      <c r="AU95" s="7"/>
      <c r="AV95" s="7"/>
      <c r="AW95" s="7"/>
      <c r="AX95" s="7"/>
      <c r="AY95" s="10"/>
      <c r="AZ95" s="7"/>
      <c r="BA95" s="7"/>
      <c r="BB95" s="7"/>
      <c r="BC95" s="7"/>
      <c r="BD95" s="7"/>
      <c r="BE95" s="7"/>
      <c r="BF95" s="11"/>
      <c r="BG95" s="5"/>
      <c r="BH95" s="5"/>
      <c r="BI95" s="5"/>
    </row>
    <row r="96" spans="1:63" s="4" customFormat="1" x14ac:dyDescent="0.2">
      <c r="A96" s="5"/>
      <c r="B96" s="5"/>
      <c r="C96" s="5"/>
      <c r="D96" s="5"/>
      <c r="E96" s="5"/>
      <c r="F96" s="5"/>
      <c r="G96" s="5"/>
      <c r="H96" s="5"/>
      <c r="I96" s="92"/>
      <c r="J96" s="5"/>
      <c r="K96" s="5"/>
      <c r="L96" s="5"/>
      <c r="M96" s="5"/>
      <c r="N96" s="5"/>
      <c r="O96" s="5"/>
      <c r="P96" s="12"/>
      <c r="Q96" s="8"/>
      <c r="R96" s="49"/>
      <c r="S96" s="5"/>
      <c r="T96" s="5"/>
      <c r="U96" s="5"/>
      <c r="V96" s="5"/>
      <c r="W96" s="7"/>
      <c r="X96" s="7"/>
      <c r="Y96" s="49"/>
      <c r="Z96" s="5"/>
      <c r="AA96" s="5"/>
      <c r="AB96" s="5"/>
      <c r="AC96" s="5"/>
      <c r="AD96" s="7"/>
      <c r="AE96" s="7"/>
      <c r="AF96" s="49"/>
      <c r="AG96" s="5"/>
      <c r="AH96" s="5"/>
      <c r="AI96" s="5"/>
      <c r="AJ96" s="5"/>
      <c r="AK96" s="7"/>
      <c r="AL96" s="7"/>
      <c r="AM96" s="49"/>
      <c r="AN96" s="5"/>
      <c r="AO96" s="5"/>
      <c r="AP96" s="5"/>
      <c r="AQ96" s="7"/>
      <c r="AR96" s="7"/>
      <c r="AS96" s="7"/>
      <c r="AT96" s="49"/>
      <c r="AU96" s="7"/>
      <c r="AV96" s="7"/>
      <c r="AW96" s="7"/>
      <c r="AX96" s="7"/>
      <c r="AY96" s="10"/>
      <c r="AZ96" s="7"/>
      <c r="BA96" s="7"/>
      <c r="BB96" s="7"/>
      <c r="BC96" s="7"/>
      <c r="BD96" s="7"/>
      <c r="BE96" s="7"/>
      <c r="BF96" s="11"/>
      <c r="BG96" s="5"/>
      <c r="BH96" s="5"/>
      <c r="BI96" s="5"/>
    </row>
    <row r="97" spans="1:61" s="4" customFormat="1" x14ac:dyDescent="0.2">
      <c r="A97" s="5"/>
      <c r="B97" s="5"/>
      <c r="C97" s="5"/>
      <c r="D97" s="5"/>
      <c r="E97" s="5"/>
      <c r="F97" s="5"/>
      <c r="G97" s="5"/>
      <c r="H97" s="5"/>
      <c r="I97" s="92"/>
      <c r="J97" s="5"/>
      <c r="K97" s="5"/>
      <c r="L97" s="5"/>
      <c r="M97" s="5"/>
      <c r="N97" s="5"/>
      <c r="O97" s="5"/>
      <c r="P97" s="12"/>
      <c r="Q97" s="8"/>
      <c r="R97" s="49"/>
      <c r="S97" s="5"/>
      <c r="T97" s="5"/>
      <c r="U97" s="5"/>
      <c r="V97" s="5"/>
      <c r="W97" s="7"/>
      <c r="X97" s="7"/>
      <c r="Y97" s="49"/>
      <c r="Z97" s="5"/>
      <c r="AA97" s="5"/>
      <c r="AB97" s="5"/>
      <c r="AC97" s="5"/>
      <c r="AD97" s="7"/>
      <c r="AE97" s="7"/>
      <c r="AF97" s="49"/>
      <c r="AG97" s="5"/>
      <c r="AH97" s="5"/>
      <c r="AI97" s="5"/>
      <c r="AJ97" s="5"/>
      <c r="AK97" s="7"/>
      <c r="AL97" s="7"/>
      <c r="AM97" s="49"/>
      <c r="AN97" s="5"/>
      <c r="AO97" s="5"/>
      <c r="AP97" s="5"/>
      <c r="AQ97" s="7"/>
      <c r="AR97" s="7"/>
      <c r="AS97" s="7"/>
      <c r="AT97" s="49"/>
      <c r="AU97" s="7"/>
      <c r="AV97" s="7"/>
      <c r="AW97" s="7"/>
      <c r="AX97" s="7"/>
      <c r="AY97" s="10"/>
      <c r="AZ97" s="7"/>
      <c r="BA97" s="7"/>
      <c r="BB97" s="7"/>
      <c r="BC97" s="7"/>
      <c r="BD97" s="7"/>
      <c r="BE97" s="7"/>
      <c r="BF97" s="11"/>
      <c r="BG97" s="5"/>
      <c r="BH97" s="5"/>
      <c r="BI97" s="5"/>
    </row>
    <row r="98" spans="1:61" s="4" customFormat="1" x14ac:dyDescent="0.2">
      <c r="A98" s="5"/>
      <c r="B98" s="5"/>
      <c r="C98" s="5"/>
      <c r="D98" s="5"/>
      <c r="E98" s="5"/>
      <c r="F98" s="5"/>
      <c r="G98" s="5"/>
      <c r="H98" s="5"/>
      <c r="I98" s="92"/>
      <c r="J98" s="5"/>
      <c r="K98" s="5"/>
      <c r="L98" s="5"/>
      <c r="M98" s="5"/>
      <c r="N98" s="5"/>
      <c r="O98" s="5"/>
      <c r="P98" s="12"/>
      <c r="Q98" s="8"/>
      <c r="R98" s="49"/>
      <c r="S98" s="5"/>
      <c r="T98" s="5"/>
      <c r="U98" s="5"/>
      <c r="V98" s="5"/>
      <c r="W98" s="7"/>
      <c r="X98" s="7"/>
      <c r="Y98" s="49"/>
      <c r="Z98" s="5"/>
      <c r="AA98" s="5"/>
      <c r="AB98" s="5"/>
      <c r="AC98" s="5"/>
      <c r="AD98" s="7"/>
      <c r="AE98" s="7"/>
      <c r="AF98" s="49"/>
      <c r="AG98" s="5"/>
      <c r="AH98" s="5"/>
      <c r="AI98" s="5"/>
      <c r="AJ98" s="5"/>
      <c r="AK98" s="7"/>
      <c r="AL98" s="7"/>
      <c r="AM98" s="49"/>
      <c r="AN98" s="5"/>
      <c r="AO98" s="5"/>
      <c r="AP98" s="5"/>
      <c r="AQ98" s="7"/>
      <c r="AR98" s="7"/>
      <c r="AS98" s="7"/>
      <c r="AT98" s="49"/>
      <c r="AU98" s="7"/>
      <c r="AV98" s="7"/>
      <c r="AW98" s="7"/>
      <c r="AX98" s="7"/>
      <c r="AY98" s="10"/>
      <c r="AZ98" s="7"/>
      <c r="BA98" s="7"/>
      <c r="BB98" s="7"/>
      <c r="BC98" s="7"/>
      <c r="BD98" s="7"/>
      <c r="BE98" s="7"/>
      <c r="BF98" s="11"/>
      <c r="BG98" s="5"/>
      <c r="BH98" s="5"/>
      <c r="BI98" s="5"/>
    </row>
    <row r="99" spans="1:61" s="4" customFormat="1" x14ac:dyDescent="0.2">
      <c r="A99" s="5"/>
      <c r="B99" s="5"/>
      <c r="C99" s="5"/>
      <c r="D99" s="5"/>
      <c r="E99" s="5"/>
      <c r="F99" s="5"/>
      <c r="G99" s="5"/>
      <c r="H99" s="5"/>
      <c r="I99" s="92"/>
      <c r="J99" s="5"/>
      <c r="K99" s="5"/>
      <c r="L99" s="5"/>
      <c r="M99" s="5"/>
      <c r="N99" s="5"/>
      <c r="O99" s="5"/>
      <c r="P99" s="12"/>
      <c r="Q99" s="8"/>
      <c r="R99" s="49"/>
      <c r="S99" s="5"/>
      <c r="T99" s="5"/>
      <c r="U99" s="5"/>
      <c r="V99" s="5"/>
      <c r="W99" s="7"/>
      <c r="X99" s="7"/>
      <c r="Y99" s="49"/>
      <c r="Z99" s="5"/>
      <c r="AA99" s="5"/>
      <c r="AB99" s="5"/>
      <c r="AC99" s="5"/>
      <c r="AD99" s="7"/>
      <c r="AE99" s="7"/>
      <c r="AF99" s="49"/>
      <c r="AG99" s="5"/>
      <c r="AH99" s="5"/>
      <c r="AI99" s="5"/>
      <c r="AJ99" s="5"/>
      <c r="AK99" s="7"/>
      <c r="AL99" s="7"/>
      <c r="AM99" s="49"/>
      <c r="AN99" s="5"/>
      <c r="AO99" s="5"/>
      <c r="AP99" s="5"/>
      <c r="AQ99" s="7"/>
      <c r="AR99" s="7"/>
      <c r="AS99" s="7"/>
      <c r="AT99" s="49"/>
      <c r="AU99" s="7"/>
      <c r="AV99" s="7"/>
      <c r="AW99" s="7"/>
      <c r="AX99" s="7"/>
      <c r="AY99" s="10"/>
      <c r="AZ99" s="7"/>
      <c r="BA99" s="7"/>
      <c r="BB99" s="7"/>
      <c r="BC99" s="7"/>
      <c r="BD99" s="7"/>
      <c r="BE99" s="7"/>
      <c r="BF99" s="11"/>
      <c r="BG99" s="5"/>
      <c r="BH99" s="5"/>
      <c r="BI99" s="5"/>
    </row>
    <row r="100" spans="1:61" s="4" customFormat="1" x14ac:dyDescent="0.2">
      <c r="A100" s="5"/>
      <c r="B100" s="5"/>
      <c r="C100" s="5"/>
      <c r="D100" s="5"/>
      <c r="E100" s="5"/>
      <c r="F100" s="5"/>
      <c r="G100" s="5"/>
      <c r="H100" s="5"/>
      <c r="I100" s="92"/>
      <c r="J100" s="5"/>
      <c r="K100" s="5"/>
      <c r="L100" s="5"/>
      <c r="M100" s="5"/>
      <c r="N100" s="5"/>
      <c r="O100" s="5"/>
      <c r="P100" s="12"/>
      <c r="Q100" s="8"/>
      <c r="R100" s="49"/>
      <c r="S100" s="5"/>
      <c r="T100" s="5"/>
      <c r="U100" s="5"/>
      <c r="V100" s="5"/>
      <c r="W100" s="7"/>
      <c r="X100" s="7"/>
      <c r="Y100" s="49"/>
      <c r="Z100" s="5"/>
      <c r="AA100" s="5"/>
      <c r="AB100" s="5"/>
      <c r="AC100" s="5"/>
      <c r="AD100" s="7"/>
      <c r="AE100" s="7"/>
      <c r="AF100" s="49"/>
      <c r="AG100" s="5"/>
      <c r="AH100" s="5"/>
      <c r="AI100" s="5"/>
      <c r="AJ100" s="5"/>
      <c r="AK100" s="7"/>
      <c r="AL100" s="7"/>
      <c r="AM100" s="49"/>
      <c r="AN100" s="5"/>
      <c r="AO100" s="5"/>
      <c r="AP100" s="5"/>
      <c r="AQ100" s="7"/>
      <c r="AR100" s="7"/>
      <c r="AS100" s="7"/>
      <c r="AT100" s="49"/>
      <c r="AU100" s="7"/>
      <c r="AV100" s="7"/>
      <c r="AW100" s="7"/>
      <c r="AX100" s="7"/>
      <c r="AY100" s="10"/>
      <c r="AZ100" s="7"/>
      <c r="BA100" s="7"/>
      <c r="BB100" s="7"/>
      <c r="BC100" s="7"/>
      <c r="BD100" s="7"/>
      <c r="BE100" s="7"/>
      <c r="BF100" s="11"/>
      <c r="BG100" s="5"/>
      <c r="BH100" s="5"/>
      <c r="BI100" s="5"/>
    </row>
    <row r="101" spans="1:61" s="4" customFormat="1" x14ac:dyDescent="0.2">
      <c r="A101" s="5"/>
      <c r="B101" s="5"/>
      <c r="C101" s="5"/>
      <c r="D101" s="5"/>
      <c r="E101" s="5"/>
      <c r="F101" s="5"/>
      <c r="G101" s="5"/>
      <c r="H101" s="5"/>
      <c r="I101" s="92"/>
      <c r="J101" s="5"/>
      <c r="K101" s="5"/>
      <c r="L101" s="5"/>
      <c r="M101" s="5"/>
      <c r="N101" s="5"/>
      <c r="O101" s="5"/>
      <c r="P101" s="12"/>
      <c r="Q101" s="8"/>
      <c r="R101" s="49"/>
      <c r="S101" s="5"/>
      <c r="T101" s="5"/>
      <c r="U101" s="5"/>
      <c r="V101" s="5"/>
      <c r="W101" s="7"/>
      <c r="X101" s="7"/>
      <c r="Y101" s="49"/>
      <c r="Z101" s="5"/>
      <c r="AA101" s="5"/>
      <c r="AB101" s="5"/>
      <c r="AC101" s="5"/>
      <c r="AD101" s="7"/>
      <c r="AE101" s="7"/>
      <c r="AF101" s="49"/>
      <c r="AG101" s="5"/>
      <c r="AH101" s="5"/>
      <c r="AI101" s="5"/>
      <c r="AJ101" s="5"/>
      <c r="AK101" s="7"/>
      <c r="AL101" s="7"/>
      <c r="AM101" s="49"/>
      <c r="AN101" s="5"/>
      <c r="AO101" s="5"/>
      <c r="AP101" s="5"/>
      <c r="AQ101" s="7"/>
      <c r="AR101" s="7"/>
      <c r="AS101" s="7"/>
      <c r="AT101" s="49"/>
      <c r="AU101" s="7"/>
      <c r="AV101" s="7"/>
      <c r="AW101" s="7"/>
      <c r="AX101" s="7"/>
      <c r="AY101" s="10"/>
      <c r="AZ101" s="7"/>
      <c r="BA101" s="7"/>
      <c r="BB101" s="7"/>
      <c r="BC101" s="7"/>
      <c r="BD101" s="7"/>
      <c r="BE101" s="7"/>
      <c r="BF101" s="11"/>
      <c r="BG101" s="5"/>
      <c r="BH101" s="5"/>
      <c r="BI101" s="5"/>
    </row>
    <row r="102" spans="1:61" s="4" customFormat="1" x14ac:dyDescent="0.2">
      <c r="A102" s="5"/>
      <c r="B102" s="5"/>
      <c r="C102" s="5"/>
      <c r="D102" s="5"/>
      <c r="E102" s="5"/>
      <c r="F102" s="5"/>
      <c r="G102" s="5"/>
      <c r="H102" s="5"/>
      <c r="I102" s="92"/>
      <c r="J102" s="5"/>
      <c r="K102" s="5"/>
      <c r="L102" s="5"/>
      <c r="M102" s="5"/>
      <c r="N102" s="5"/>
      <c r="O102" s="5"/>
      <c r="P102" s="12"/>
      <c r="Q102" s="8"/>
      <c r="R102" s="49"/>
      <c r="S102" s="5"/>
      <c r="T102" s="5"/>
      <c r="U102" s="5"/>
      <c r="V102" s="5"/>
      <c r="W102" s="7"/>
      <c r="X102" s="7"/>
      <c r="Y102" s="49"/>
      <c r="Z102" s="5"/>
      <c r="AA102" s="5"/>
      <c r="AB102" s="5"/>
      <c r="AC102" s="5"/>
      <c r="AD102" s="7"/>
      <c r="AE102" s="7"/>
      <c r="AF102" s="49"/>
      <c r="AG102" s="5"/>
      <c r="AH102" s="5"/>
      <c r="AI102" s="5"/>
      <c r="AJ102" s="5"/>
      <c r="AK102" s="7"/>
      <c r="AL102" s="7"/>
      <c r="AM102" s="49"/>
      <c r="AN102" s="5"/>
      <c r="AO102" s="5"/>
      <c r="AP102" s="5"/>
      <c r="AQ102" s="7"/>
      <c r="AR102" s="7"/>
      <c r="AS102" s="7"/>
      <c r="AT102" s="49"/>
      <c r="AU102" s="7"/>
      <c r="AV102" s="7"/>
      <c r="AW102" s="7"/>
      <c r="AX102" s="7"/>
      <c r="AY102" s="10"/>
      <c r="AZ102" s="7"/>
      <c r="BA102" s="7"/>
      <c r="BB102" s="7"/>
      <c r="BC102" s="7"/>
      <c r="BD102" s="7"/>
      <c r="BE102" s="7"/>
      <c r="BF102" s="11"/>
      <c r="BG102" s="5"/>
      <c r="BH102" s="5"/>
      <c r="BI102" s="5"/>
    </row>
    <row r="103" spans="1:61" s="4" customFormat="1" x14ac:dyDescent="0.2">
      <c r="A103" s="5"/>
      <c r="B103" s="5"/>
      <c r="C103" s="5"/>
      <c r="D103" s="5"/>
      <c r="E103" s="5"/>
      <c r="F103" s="5"/>
      <c r="G103" s="5"/>
      <c r="H103" s="5"/>
      <c r="I103" s="92"/>
      <c r="J103" s="5"/>
      <c r="K103" s="5"/>
      <c r="L103" s="5"/>
      <c r="M103" s="5"/>
      <c r="N103" s="5"/>
      <c r="O103" s="5"/>
      <c r="P103" s="12"/>
      <c r="Q103" s="8"/>
      <c r="R103" s="49"/>
      <c r="S103" s="5"/>
      <c r="T103" s="5"/>
      <c r="U103" s="5"/>
      <c r="V103" s="5"/>
      <c r="W103" s="7"/>
      <c r="X103" s="7"/>
      <c r="Y103" s="49"/>
      <c r="Z103" s="5"/>
      <c r="AA103" s="5"/>
      <c r="AB103" s="5"/>
      <c r="AC103" s="5"/>
      <c r="AD103" s="7"/>
      <c r="AE103" s="7"/>
      <c r="AF103" s="49"/>
      <c r="AG103" s="5"/>
      <c r="AH103" s="5"/>
      <c r="AI103" s="5"/>
      <c r="AJ103" s="5"/>
      <c r="AK103" s="7"/>
      <c r="AL103" s="7"/>
      <c r="AM103" s="49"/>
      <c r="AN103" s="5"/>
      <c r="AO103" s="5"/>
      <c r="AP103" s="5"/>
      <c r="AQ103" s="7"/>
      <c r="AR103" s="7"/>
      <c r="AS103" s="7"/>
      <c r="AT103" s="49"/>
      <c r="AU103" s="7"/>
      <c r="AV103" s="7"/>
      <c r="AW103" s="7"/>
      <c r="AX103" s="7"/>
      <c r="AY103" s="10"/>
      <c r="AZ103" s="7"/>
      <c r="BA103" s="7"/>
      <c r="BB103" s="7"/>
      <c r="BC103" s="7"/>
      <c r="BD103" s="7"/>
      <c r="BE103" s="7"/>
      <c r="BF103" s="11"/>
      <c r="BG103" s="5"/>
      <c r="BH103" s="5"/>
      <c r="BI103" s="5"/>
    </row>
    <row r="104" spans="1:61" s="4" customFormat="1" x14ac:dyDescent="0.2">
      <c r="A104" s="5"/>
      <c r="B104" s="5"/>
      <c r="C104" s="5"/>
      <c r="D104" s="5"/>
      <c r="E104" s="5"/>
      <c r="F104" s="5"/>
      <c r="G104" s="5"/>
      <c r="H104" s="5"/>
      <c r="I104" s="92"/>
      <c r="J104" s="5"/>
      <c r="K104" s="5"/>
      <c r="L104" s="5"/>
      <c r="M104" s="5"/>
      <c r="N104" s="5"/>
      <c r="O104" s="5"/>
      <c r="P104" s="12"/>
      <c r="Q104" s="8"/>
      <c r="R104" s="49"/>
      <c r="S104" s="5"/>
      <c r="T104" s="5"/>
      <c r="U104" s="5"/>
      <c r="V104" s="5"/>
      <c r="W104" s="7"/>
      <c r="X104" s="7"/>
      <c r="Y104" s="49"/>
      <c r="Z104" s="5"/>
      <c r="AA104" s="5"/>
      <c r="AB104" s="5"/>
      <c r="AC104" s="5"/>
      <c r="AD104" s="7"/>
      <c r="AE104" s="7"/>
      <c r="AF104" s="49"/>
      <c r="AG104" s="5"/>
      <c r="AH104" s="5"/>
      <c r="AI104" s="5"/>
      <c r="AJ104" s="5"/>
      <c r="AK104" s="7"/>
      <c r="AL104" s="7"/>
      <c r="AM104" s="49"/>
      <c r="AN104" s="5"/>
      <c r="AO104" s="5"/>
      <c r="AP104" s="5"/>
      <c r="AQ104" s="7"/>
      <c r="AR104" s="7"/>
      <c r="AS104" s="7"/>
      <c r="AT104" s="49"/>
      <c r="AU104" s="7"/>
      <c r="AV104" s="7"/>
      <c r="AW104" s="7"/>
      <c r="AX104" s="7"/>
      <c r="AY104" s="10"/>
      <c r="AZ104" s="7"/>
      <c r="BA104" s="7"/>
      <c r="BB104" s="7"/>
      <c r="BC104" s="7"/>
      <c r="BD104" s="7"/>
      <c r="BE104" s="7"/>
      <c r="BF104" s="11"/>
      <c r="BG104" s="5"/>
      <c r="BH104" s="5"/>
      <c r="BI104" s="5"/>
    </row>
    <row r="105" spans="1:61" s="4" customFormat="1" x14ac:dyDescent="0.2">
      <c r="A105" s="5"/>
      <c r="B105" s="5"/>
      <c r="C105" s="5"/>
      <c r="D105" s="5"/>
      <c r="E105" s="5"/>
      <c r="F105" s="5"/>
      <c r="G105" s="5"/>
      <c r="H105" s="5"/>
      <c r="I105" s="92"/>
      <c r="J105" s="5"/>
      <c r="K105" s="5"/>
      <c r="L105" s="5"/>
      <c r="M105" s="5"/>
      <c r="N105" s="5"/>
      <c r="O105" s="5"/>
      <c r="P105" s="12"/>
      <c r="Q105" s="8"/>
      <c r="R105" s="49"/>
      <c r="S105" s="5"/>
      <c r="T105" s="5"/>
      <c r="U105" s="5"/>
      <c r="V105" s="5"/>
      <c r="W105" s="7"/>
      <c r="X105" s="7"/>
      <c r="Y105" s="49"/>
      <c r="Z105" s="5"/>
      <c r="AA105" s="5"/>
      <c r="AB105" s="5"/>
      <c r="AC105" s="5"/>
      <c r="AD105" s="7"/>
      <c r="AE105" s="7"/>
      <c r="AF105" s="49"/>
      <c r="AG105" s="5"/>
      <c r="AH105" s="5"/>
      <c r="AI105" s="5"/>
      <c r="AJ105" s="5"/>
      <c r="AK105" s="7"/>
      <c r="AL105" s="7"/>
      <c r="AM105" s="49"/>
      <c r="AN105" s="5"/>
      <c r="AO105" s="5"/>
      <c r="AP105" s="5"/>
      <c r="AQ105" s="7"/>
      <c r="AR105" s="7"/>
      <c r="AS105" s="7"/>
      <c r="AT105" s="49"/>
      <c r="AU105" s="7"/>
      <c r="AV105" s="7"/>
      <c r="AW105" s="7"/>
      <c r="AX105" s="7"/>
      <c r="AY105" s="10"/>
      <c r="AZ105" s="7"/>
      <c r="BA105" s="7"/>
      <c r="BB105" s="7"/>
      <c r="BC105" s="7"/>
      <c r="BD105" s="7"/>
      <c r="BE105" s="7"/>
      <c r="BF105" s="11"/>
      <c r="BG105" s="5"/>
      <c r="BH105" s="5"/>
      <c r="BI105" s="5"/>
    </row>
    <row r="106" spans="1:61" s="4" customFormat="1" x14ac:dyDescent="0.2">
      <c r="A106" s="5"/>
      <c r="B106" s="5"/>
      <c r="C106" s="5"/>
      <c r="D106" s="5"/>
      <c r="E106" s="5"/>
      <c r="F106" s="5"/>
      <c r="G106" s="5"/>
      <c r="H106" s="5"/>
      <c r="I106" s="92"/>
      <c r="J106" s="5"/>
      <c r="K106" s="5"/>
      <c r="L106" s="5"/>
      <c r="M106" s="5"/>
      <c r="N106" s="5"/>
      <c r="O106" s="5"/>
      <c r="P106" s="12"/>
      <c r="Q106" s="8"/>
      <c r="R106" s="49"/>
      <c r="S106" s="5"/>
      <c r="T106" s="5"/>
      <c r="U106" s="5"/>
      <c r="V106" s="5"/>
      <c r="W106" s="7"/>
      <c r="X106" s="7"/>
      <c r="Y106" s="49"/>
      <c r="Z106" s="5"/>
      <c r="AA106" s="5"/>
      <c r="AB106" s="5"/>
      <c r="AC106" s="5"/>
      <c r="AD106" s="7"/>
      <c r="AE106" s="7"/>
      <c r="AF106" s="49"/>
      <c r="AG106" s="5"/>
      <c r="AH106" s="5"/>
      <c r="AI106" s="5"/>
      <c r="AJ106" s="5"/>
      <c r="AK106" s="7"/>
      <c r="AL106" s="7"/>
      <c r="AM106" s="49"/>
      <c r="AN106" s="5"/>
      <c r="AO106" s="5"/>
      <c r="AP106" s="5"/>
      <c r="AQ106" s="7"/>
      <c r="AR106" s="7"/>
      <c r="AS106" s="7"/>
      <c r="AT106" s="49"/>
      <c r="AU106" s="7"/>
      <c r="AV106" s="7"/>
      <c r="AW106" s="7"/>
      <c r="AX106" s="7"/>
      <c r="AY106" s="10"/>
      <c r="AZ106" s="7"/>
      <c r="BA106" s="7"/>
      <c r="BB106" s="7"/>
      <c r="BC106" s="7"/>
      <c r="BD106" s="7"/>
      <c r="BE106" s="7"/>
      <c r="BF106" s="11"/>
      <c r="BG106" s="5"/>
      <c r="BH106" s="5"/>
      <c r="BI106" s="5"/>
    </row>
    <row r="107" spans="1:61" s="4" customFormat="1" x14ac:dyDescent="0.2">
      <c r="A107" s="5"/>
      <c r="B107" s="5"/>
      <c r="C107" s="5"/>
      <c r="D107" s="5"/>
      <c r="E107" s="5"/>
      <c r="F107" s="5"/>
      <c r="G107" s="5"/>
      <c r="H107" s="5"/>
      <c r="I107" s="92"/>
      <c r="J107" s="5"/>
      <c r="K107" s="5"/>
      <c r="L107" s="5"/>
      <c r="M107" s="5"/>
      <c r="N107" s="5"/>
      <c r="O107" s="5"/>
      <c r="P107" s="12"/>
      <c r="Q107" s="8"/>
      <c r="R107" s="49"/>
      <c r="S107" s="5"/>
      <c r="T107" s="5"/>
      <c r="U107" s="5"/>
      <c r="V107" s="5"/>
      <c r="W107" s="7"/>
      <c r="X107" s="7"/>
      <c r="Y107" s="49"/>
      <c r="Z107" s="5"/>
      <c r="AA107" s="5"/>
      <c r="AB107" s="5"/>
      <c r="AC107" s="5"/>
      <c r="AD107" s="7"/>
      <c r="AE107" s="7"/>
      <c r="AF107" s="49"/>
      <c r="AG107" s="5"/>
      <c r="AH107" s="5"/>
      <c r="AI107" s="5"/>
      <c r="AJ107" s="5"/>
      <c r="AK107" s="7"/>
      <c r="AL107" s="7"/>
      <c r="AM107" s="49"/>
      <c r="AN107" s="5"/>
      <c r="AO107" s="5"/>
      <c r="AP107" s="5"/>
      <c r="AQ107" s="7"/>
      <c r="AR107" s="7"/>
      <c r="AS107" s="7"/>
      <c r="AT107" s="49"/>
      <c r="AU107" s="7"/>
      <c r="AV107" s="7"/>
      <c r="AW107" s="7"/>
      <c r="AX107" s="7"/>
      <c r="AY107" s="10"/>
      <c r="AZ107" s="7"/>
      <c r="BA107" s="7"/>
      <c r="BB107" s="7"/>
      <c r="BC107" s="7"/>
      <c r="BD107" s="7"/>
      <c r="BE107" s="7"/>
      <c r="BF107" s="11"/>
      <c r="BG107" s="5"/>
      <c r="BH107" s="5"/>
      <c r="BI107" s="5"/>
    </row>
    <row r="108" spans="1:61" s="4" customFormat="1" x14ac:dyDescent="0.2">
      <c r="A108" s="5"/>
      <c r="B108" s="5"/>
      <c r="C108" s="5"/>
      <c r="D108" s="5"/>
      <c r="E108" s="5"/>
      <c r="F108" s="5"/>
      <c r="G108" s="5"/>
      <c r="H108" s="5"/>
      <c r="I108" s="92"/>
      <c r="J108" s="5"/>
      <c r="K108" s="5"/>
      <c r="L108" s="5"/>
      <c r="M108" s="5"/>
      <c r="N108" s="5"/>
      <c r="O108" s="5"/>
      <c r="P108" s="12"/>
      <c r="Q108" s="8"/>
      <c r="R108" s="49"/>
      <c r="S108" s="5"/>
      <c r="T108" s="5"/>
      <c r="U108" s="5"/>
      <c r="V108" s="5"/>
      <c r="W108" s="7"/>
      <c r="X108" s="7"/>
      <c r="Y108" s="49"/>
      <c r="Z108" s="5"/>
      <c r="AA108" s="5"/>
      <c r="AB108" s="5"/>
      <c r="AC108" s="5"/>
      <c r="AD108" s="7"/>
      <c r="AE108" s="7"/>
      <c r="AF108" s="49"/>
      <c r="AG108" s="5"/>
      <c r="AH108" s="5"/>
      <c r="AI108" s="5"/>
      <c r="AJ108" s="5"/>
      <c r="AK108" s="7"/>
      <c r="AL108" s="7"/>
      <c r="AM108" s="49"/>
      <c r="AN108" s="5"/>
      <c r="AO108" s="5"/>
      <c r="AP108" s="5"/>
      <c r="AQ108" s="7"/>
      <c r="AR108" s="7"/>
      <c r="AS108" s="7"/>
      <c r="AT108" s="49"/>
      <c r="AU108" s="7"/>
      <c r="AV108" s="7"/>
      <c r="AW108" s="7"/>
      <c r="AX108" s="7"/>
      <c r="AY108" s="10"/>
      <c r="AZ108" s="7"/>
      <c r="BA108" s="7"/>
      <c r="BB108" s="7"/>
      <c r="BC108" s="7"/>
      <c r="BD108" s="7"/>
      <c r="BE108" s="7"/>
      <c r="BF108" s="11"/>
      <c r="BG108" s="5"/>
      <c r="BH108" s="5"/>
      <c r="BI108" s="5"/>
    </row>
    <row r="109" spans="1:61" s="4" customFormat="1" x14ac:dyDescent="0.2">
      <c r="A109" s="5"/>
      <c r="B109" s="5"/>
      <c r="C109" s="5"/>
      <c r="D109" s="5"/>
      <c r="E109" s="5"/>
      <c r="F109" s="5"/>
      <c r="G109" s="5"/>
      <c r="H109" s="5"/>
      <c r="I109" s="92"/>
      <c r="J109" s="5"/>
      <c r="K109" s="5"/>
      <c r="L109" s="5"/>
      <c r="M109" s="5"/>
      <c r="N109" s="5"/>
      <c r="O109" s="5"/>
      <c r="P109" s="12"/>
      <c r="Q109" s="8"/>
      <c r="R109" s="49"/>
      <c r="S109" s="5"/>
      <c r="T109" s="5"/>
      <c r="U109" s="5"/>
      <c r="V109" s="5"/>
      <c r="W109" s="7"/>
      <c r="X109" s="7"/>
      <c r="Y109" s="49"/>
      <c r="Z109" s="5"/>
      <c r="AA109" s="5"/>
      <c r="AB109" s="5"/>
      <c r="AC109" s="5"/>
      <c r="AD109" s="7"/>
      <c r="AE109" s="7"/>
      <c r="AF109" s="49"/>
      <c r="AG109" s="5"/>
      <c r="AH109" s="5"/>
      <c r="AI109" s="5"/>
      <c r="AJ109" s="5"/>
      <c r="AK109" s="7"/>
      <c r="AL109" s="7"/>
      <c r="AM109" s="49"/>
      <c r="AN109" s="5"/>
      <c r="AO109" s="5"/>
      <c r="AP109" s="5"/>
      <c r="AQ109" s="7"/>
      <c r="AR109" s="7"/>
      <c r="AS109" s="7"/>
      <c r="AT109" s="49"/>
      <c r="AU109" s="7"/>
      <c r="AV109" s="7"/>
      <c r="AW109" s="7"/>
      <c r="AX109" s="7"/>
      <c r="AY109" s="10"/>
      <c r="AZ109" s="7"/>
      <c r="BA109" s="7"/>
      <c r="BB109" s="7"/>
      <c r="BC109" s="7"/>
      <c r="BD109" s="7"/>
      <c r="BE109" s="7"/>
      <c r="BF109" s="11"/>
      <c r="BG109" s="5"/>
      <c r="BH109" s="5"/>
      <c r="BI109" s="5"/>
    </row>
    <row r="110" spans="1:61" s="4" customFormat="1" x14ac:dyDescent="0.2">
      <c r="A110" s="5"/>
      <c r="B110" s="5"/>
      <c r="C110" s="5"/>
      <c r="D110" s="5"/>
      <c r="E110" s="5"/>
      <c r="F110" s="5"/>
      <c r="G110" s="5"/>
      <c r="H110" s="5"/>
      <c r="I110" s="92"/>
      <c r="J110" s="5"/>
      <c r="K110" s="5"/>
      <c r="L110" s="5"/>
      <c r="M110" s="5"/>
      <c r="N110" s="5"/>
      <c r="O110" s="5"/>
      <c r="P110" s="12"/>
      <c r="Q110" s="8"/>
      <c r="R110" s="49"/>
      <c r="S110" s="5"/>
      <c r="T110" s="5"/>
      <c r="U110" s="5"/>
      <c r="V110" s="5"/>
      <c r="W110" s="7"/>
      <c r="X110" s="7"/>
      <c r="Y110" s="49"/>
      <c r="Z110" s="5"/>
      <c r="AA110" s="5"/>
      <c r="AB110" s="5"/>
      <c r="AC110" s="5"/>
      <c r="AD110" s="7"/>
      <c r="AE110" s="7"/>
      <c r="AF110" s="49"/>
      <c r="AG110" s="5"/>
      <c r="AH110" s="5"/>
      <c r="AI110" s="5"/>
      <c r="AJ110" s="5"/>
      <c r="AK110" s="7"/>
      <c r="AL110" s="7"/>
      <c r="AM110" s="49"/>
      <c r="AN110" s="5"/>
      <c r="AO110" s="5"/>
      <c r="AP110" s="5"/>
      <c r="AQ110" s="7"/>
      <c r="AR110" s="7"/>
      <c r="AS110" s="7"/>
      <c r="AT110" s="49"/>
      <c r="AU110" s="7"/>
      <c r="AV110" s="7"/>
      <c r="AW110" s="7"/>
      <c r="AX110" s="7"/>
      <c r="AY110" s="10"/>
      <c r="AZ110" s="7"/>
      <c r="BA110" s="7"/>
      <c r="BB110" s="7"/>
      <c r="BC110" s="7"/>
      <c r="BD110" s="7"/>
      <c r="BE110" s="7"/>
      <c r="BF110" s="11"/>
      <c r="BG110" s="5"/>
      <c r="BH110" s="5"/>
      <c r="BI110" s="5"/>
    </row>
    <row r="111" spans="1:61" s="4" customFormat="1" x14ac:dyDescent="0.2">
      <c r="A111" s="5"/>
      <c r="B111" s="5"/>
      <c r="C111" s="5"/>
      <c r="D111" s="5"/>
      <c r="E111" s="5"/>
      <c r="F111" s="5"/>
      <c r="G111" s="5"/>
      <c r="H111" s="5"/>
      <c r="I111" s="92"/>
      <c r="J111" s="5"/>
      <c r="K111" s="5"/>
      <c r="L111" s="5"/>
      <c r="M111" s="5"/>
      <c r="N111" s="5"/>
      <c r="O111" s="5"/>
      <c r="P111" s="12"/>
      <c r="Q111" s="8"/>
      <c r="R111" s="49"/>
      <c r="S111" s="5"/>
      <c r="T111" s="5"/>
      <c r="U111" s="5"/>
      <c r="V111" s="5"/>
      <c r="W111" s="7"/>
      <c r="X111" s="7"/>
      <c r="Y111" s="49"/>
      <c r="Z111" s="5"/>
      <c r="AA111" s="5"/>
      <c r="AB111" s="5"/>
      <c r="AC111" s="5"/>
      <c r="AD111" s="7"/>
      <c r="AE111" s="7"/>
      <c r="AF111" s="49"/>
      <c r="AG111" s="5"/>
      <c r="AH111" s="5"/>
      <c r="AI111" s="5"/>
      <c r="AJ111" s="5"/>
      <c r="AK111" s="7"/>
      <c r="AL111" s="7"/>
      <c r="AM111" s="49"/>
      <c r="AN111" s="5"/>
      <c r="AO111" s="5"/>
      <c r="AP111" s="5"/>
      <c r="AQ111" s="7"/>
      <c r="AR111" s="7"/>
      <c r="AS111" s="7"/>
      <c r="AT111" s="49"/>
      <c r="AU111" s="7"/>
      <c r="AV111" s="7"/>
      <c r="AW111" s="7"/>
      <c r="AX111" s="7"/>
      <c r="AY111" s="10"/>
      <c r="AZ111" s="7"/>
      <c r="BA111" s="7"/>
      <c r="BB111" s="7"/>
      <c r="BC111" s="7"/>
      <c r="BD111" s="7"/>
      <c r="BE111" s="7"/>
      <c r="BF111" s="11"/>
      <c r="BG111" s="5"/>
      <c r="BH111" s="5"/>
      <c r="BI111" s="5"/>
    </row>
    <row r="112" spans="1:61" s="4" customFormat="1" x14ac:dyDescent="0.2">
      <c r="A112" s="5"/>
      <c r="B112" s="5"/>
      <c r="C112" s="5"/>
      <c r="D112" s="5"/>
      <c r="E112" s="5"/>
      <c r="F112" s="5"/>
      <c r="G112" s="5"/>
      <c r="H112" s="5"/>
      <c r="I112" s="92"/>
      <c r="J112" s="5"/>
      <c r="K112" s="5"/>
      <c r="L112" s="5"/>
      <c r="M112" s="5"/>
      <c r="N112" s="5"/>
      <c r="O112" s="5"/>
      <c r="P112" s="12"/>
      <c r="Q112" s="8"/>
      <c r="R112" s="49"/>
      <c r="S112" s="5"/>
      <c r="T112" s="5"/>
      <c r="U112" s="5"/>
      <c r="V112" s="5"/>
      <c r="W112" s="7"/>
      <c r="X112" s="7"/>
      <c r="Y112" s="49"/>
      <c r="Z112" s="5"/>
      <c r="AA112" s="5"/>
      <c r="AB112" s="5"/>
      <c r="AC112" s="5"/>
      <c r="AD112" s="7"/>
      <c r="AE112" s="7"/>
      <c r="AF112" s="49"/>
      <c r="AG112" s="5"/>
      <c r="AH112" s="5"/>
      <c r="AI112" s="5"/>
      <c r="AJ112" s="5"/>
      <c r="AK112" s="7"/>
      <c r="AL112" s="7"/>
      <c r="AM112" s="49"/>
      <c r="AN112" s="5"/>
      <c r="AO112" s="5"/>
      <c r="AP112" s="5"/>
      <c r="AQ112" s="7"/>
      <c r="AR112" s="7"/>
      <c r="AS112" s="7"/>
      <c r="AT112" s="49"/>
      <c r="AU112" s="7"/>
      <c r="AV112" s="7"/>
      <c r="AW112" s="7"/>
      <c r="AX112" s="7"/>
      <c r="AY112" s="10"/>
      <c r="AZ112" s="7"/>
      <c r="BA112" s="7"/>
      <c r="BB112" s="7"/>
      <c r="BC112" s="7"/>
      <c r="BD112" s="7"/>
      <c r="BE112" s="7"/>
      <c r="BF112" s="11"/>
      <c r="BG112" s="5"/>
      <c r="BH112" s="5"/>
      <c r="BI112" s="5"/>
    </row>
    <row r="113" spans="1:61" s="4" customFormat="1" x14ac:dyDescent="0.2">
      <c r="A113" s="5"/>
      <c r="B113" s="5"/>
      <c r="C113" s="5"/>
      <c r="D113" s="5"/>
      <c r="E113" s="5"/>
      <c r="F113" s="5"/>
      <c r="G113" s="5"/>
      <c r="H113" s="5"/>
      <c r="I113" s="92"/>
      <c r="J113" s="5"/>
      <c r="K113" s="5"/>
      <c r="L113" s="5"/>
      <c r="M113" s="5"/>
      <c r="N113" s="5"/>
      <c r="O113" s="5"/>
      <c r="P113" s="12"/>
      <c r="Q113" s="8"/>
      <c r="R113" s="49"/>
      <c r="S113" s="5"/>
      <c r="T113" s="5"/>
      <c r="U113" s="5"/>
      <c r="V113" s="5"/>
      <c r="W113" s="7"/>
      <c r="X113" s="7"/>
      <c r="Y113" s="49"/>
      <c r="Z113" s="5"/>
      <c r="AA113" s="5"/>
      <c r="AB113" s="5"/>
      <c r="AC113" s="5"/>
      <c r="AD113" s="7"/>
      <c r="AE113" s="7"/>
      <c r="AF113" s="49"/>
      <c r="AG113" s="5"/>
      <c r="AH113" s="5"/>
      <c r="AI113" s="5"/>
      <c r="AJ113" s="5"/>
      <c r="AK113" s="7"/>
      <c r="AL113" s="7"/>
      <c r="AM113" s="49"/>
      <c r="AN113" s="5"/>
      <c r="AO113" s="5"/>
      <c r="AP113" s="5"/>
      <c r="AQ113" s="7"/>
      <c r="AR113" s="7"/>
      <c r="AS113" s="7"/>
      <c r="AT113" s="49"/>
      <c r="AU113" s="7"/>
      <c r="AV113" s="7"/>
      <c r="AW113" s="7"/>
      <c r="AX113" s="7"/>
      <c r="AY113" s="10"/>
      <c r="AZ113" s="7"/>
      <c r="BA113" s="7"/>
      <c r="BB113" s="7"/>
      <c r="BC113" s="7"/>
      <c r="BD113" s="7"/>
      <c r="BE113" s="7"/>
      <c r="BF113" s="11"/>
      <c r="BG113" s="5"/>
      <c r="BH113" s="5"/>
      <c r="BI113" s="5"/>
    </row>
    <row r="114" spans="1:61" s="4" customFormat="1" x14ac:dyDescent="0.2">
      <c r="A114" s="5"/>
      <c r="B114" s="5"/>
      <c r="C114" s="5"/>
      <c r="D114" s="5"/>
      <c r="E114" s="5"/>
      <c r="F114" s="5"/>
      <c r="G114" s="5"/>
      <c r="H114" s="5"/>
      <c r="I114" s="92"/>
      <c r="J114" s="5"/>
      <c r="K114" s="5"/>
      <c r="L114" s="5"/>
      <c r="M114" s="5"/>
      <c r="N114" s="5"/>
      <c r="O114" s="5"/>
      <c r="P114" s="12"/>
      <c r="Q114" s="8"/>
      <c r="R114" s="49"/>
      <c r="S114" s="5"/>
      <c r="T114" s="5"/>
      <c r="U114" s="5"/>
      <c r="V114" s="5"/>
      <c r="W114" s="7"/>
      <c r="X114" s="7"/>
      <c r="Y114" s="49"/>
      <c r="Z114" s="5"/>
      <c r="AA114" s="5"/>
      <c r="AB114" s="5"/>
      <c r="AC114" s="5"/>
      <c r="AD114" s="7"/>
      <c r="AE114" s="7"/>
      <c r="AF114" s="49"/>
      <c r="AG114" s="5"/>
      <c r="AH114" s="5"/>
      <c r="AI114" s="5"/>
      <c r="AJ114" s="5"/>
      <c r="AK114" s="7"/>
      <c r="AL114" s="7"/>
      <c r="AM114" s="49"/>
      <c r="AN114" s="5"/>
      <c r="AO114" s="5"/>
      <c r="AP114" s="5"/>
      <c r="AQ114" s="7"/>
      <c r="AR114" s="7"/>
      <c r="AS114" s="7"/>
      <c r="AT114" s="49"/>
      <c r="AU114" s="7"/>
      <c r="AV114" s="7"/>
      <c r="AW114" s="7"/>
      <c r="AX114" s="7"/>
      <c r="AY114" s="10"/>
      <c r="AZ114" s="7"/>
      <c r="BA114" s="7"/>
      <c r="BB114" s="7"/>
      <c r="BC114" s="7"/>
      <c r="BD114" s="7"/>
      <c r="BE114" s="7"/>
      <c r="BF114" s="11"/>
      <c r="BG114" s="5"/>
      <c r="BH114" s="5"/>
      <c r="BI114" s="5"/>
    </row>
    <row r="115" spans="1:61" s="4" customFormat="1" x14ac:dyDescent="0.2">
      <c r="A115" s="5"/>
      <c r="B115" s="5"/>
      <c r="C115" s="5"/>
      <c r="D115" s="5"/>
      <c r="E115" s="5"/>
      <c r="F115" s="5"/>
      <c r="G115" s="5"/>
      <c r="H115" s="5"/>
      <c r="I115" s="92"/>
      <c r="J115" s="5"/>
      <c r="K115" s="5"/>
      <c r="L115" s="5"/>
      <c r="M115" s="5"/>
      <c r="N115" s="5"/>
      <c r="O115" s="5"/>
      <c r="P115" s="12"/>
      <c r="Q115" s="8"/>
      <c r="R115" s="49"/>
      <c r="S115" s="5"/>
      <c r="T115" s="5"/>
      <c r="U115" s="5"/>
      <c r="V115" s="5"/>
      <c r="W115" s="7"/>
      <c r="X115" s="7"/>
      <c r="Y115" s="49"/>
      <c r="Z115" s="5"/>
      <c r="AA115" s="5"/>
      <c r="AB115" s="5"/>
      <c r="AC115" s="5"/>
      <c r="AD115" s="7"/>
      <c r="AE115" s="7"/>
      <c r="AF115" s="49"/>
      <c r="AG115" s="5"/>
      <c r="AH115" s="5"/>
      <c r="AI115" s="5"/>
      <c r="AJ115" s="5"/>
      <c r="AK115" s="7"/>
      <c r="AL115" s="7"/>
      <c r="AM115" s="49"/>
      <c r="AN115" s="5"/>
      <c r="AO115" s="5"/>
      <c r="AP115" s="5"/>
      <c r="AQ115" s="7"/>
      <c r="AR115" s="7"/>
      <c r="AS115" s="7"/>
      <c r="AT115" s="49"/>
      <c r="AU115" s="7"/>
      <c r="AV115" s="7"/>
      <c r="AW115" s="7"/>
      <c r="AX115" s="7"/>
      <c r="AY115" s="10"/>
      <c r="AZ115" s="7"/>
      <c r="BA115" s="7"/>
      <c r="BB115" s="7"/>
      <c r="BC115" s="7"/>
      <c r="BD115" s="7"/>
      <c r="BE115" s="7"/>
      <c r="BF115" s="11"/>
      <c r="BG115" s="5"/>
      <c r="BH115" s="5"/>
      <c r="BI115" s="5"/>
    </row>
    <row r="116" spans="1:61" s="4" customFormat="1" x14ac:dyDescent="0.2">
      <c r="A116" s="5"/>
      <c r="B116" s="5"/>
      <c r="C116" s="5"/>
      <c r="D116" s="5"/>
      <c r="E116" s="5"/>
      <c r="F116" s="5"/>
      <c r="G116" s="5"/>
      <c r="H116" s="5"/>
      <c r="I116" s="92"/>
      <c r="J116" s="5"/>
      <c r="K116" s="5"/>
      <c r="L116" s="5"/>
      <c r="M116" s="5"/>
      <c r="N116" s="5"/>
      <c r="O116" s="5"/>
      <c r="P116" s="12"/>
      <c r="Q116" s="8"/>
      <c r="R116" s="49"/>
      <c r="S116" s="5"/>
      <c r="T116" s="5"/>
      <c r="U116" s="5"/>
      <c r="V116" s="5"/>
      <c r="W116" s="7"/>
      <c r="X116" s="7"/>
      <c r="Y116" s="49"/>
      <c r="Z116" s="5"/>
      <c r="AA116" s="5"/>
      <c r="AB116" s="5"/>
      <c r="AC116" s="5"/>
      <c r="AD116" s="7"/>
      <c r="AE116" s="7"/>
      <c r="AF116" s="49"/>
      <c r="AG116" s="5"/>
      <c r="AH116" s="5"/>
      <c r="AI116" s="5"/>
      <c r="AJ116" s="5"/>
      <c r="AK116" s="7"/>
      <c r="AL116" s="7"/>
      <c r="AM116" s="49"/>
      <c r="AN116" s="5"/>
      <c r="AO116" s="5"/>
      <c r="AP116" s="5"/>
      <c r="AQ116" s="7"/>
      <c r="AR116" s="7"/>
      <c r="AS116" s="7"/>
      <c r="AT116" s="49"/>
      <c r="AU116" s="7"/>
      <c r="AV116" s="7"/>
      <c r="AW116" s="7"/>
      <c r="AX116" s="7"/>
      <c r="AY116" s="10"/>
      <c r="AZ116" s="7"/>
      <c r="BA116" s="7"/>
      <c r="BB116" s="7"/>
      <c r="BC116" s="7"/>
      <c r="BD116" s="7"/>
      <c r="BE116" s="7"/>
      <c r="BF116" s="11"/>
      <c r="BG116" s="5"/>
      <c r="BH116" s="5"/>
      <c r="BI116" s="5"/>
    </row>
    <row r="117" spans="1:61" s="4" customFormat="1" x14ac:dyDescent="0.2">
      <c r="A117" s="5"/>
      <c r="B117" s="5"/>
      <c r="C117" s="5"/>
      <c r="D117" s="5"/>
      <c r="E117" s="5"/>
      <c r="F117" s="5"/>
      <c r="G117" s="5"/>
      <c r="H117" s="5"/>
      <c r="I117" s="92"/>
      <c r="J117" s="5"/>
      <c r="K117" s="5"/>
      <c r="L117" s="5"/>
      <c r="M117" s="5"/>
      <c r="N117" s="5"/>
      <c r="O117" s="5"/>
      <c r="P117" s="12"/>
      <c r="Q117" s="8"/>
      <c r="R117" s="49"/>
      <c r="S117" s="5"/>
      <c r="T117" s="5"/>
      <c r="U117" s="5"/>
      <c r="V117" s="5"/>
      <c r="W117" s="7"/>
      <c r="X117" s="7"/>
      <c r="Y117" s="49"/>
      <c r="Z117" s="5"/>
      <c r="AA117" s="5"/>
      <c r="AB117" s="5"/>
      <c r="AC117" s="5"/>
      <c r="AD117" s="7"/>
      <c r="AE117" s="7"/>
      <c r="AF117" s="49"/>
      <c r="AG117" s="5"/>
      <c r="AH117" s="5"/>
      <c r="AI117" s="5"/>
      <c r="AJ117" s="5"/>
      <c r="AK117" s="7"/>
      <c r="AL117" s="7"/>
      <c r="AM117" s="49"/>
      <c r="AN117" s="5"/>
      <c r="AO117" s="5"/>
      <c r="AP117" s="5"/>
      <c r="AQ117" s="7"/>
      <c r="AR117" s="7"/>
      <c r="AS117" s="7"/>
      <c r="AT117" s="49"/>
      <c r="AU117" s="7"/>
      <c r="AV117" s="7"/>
      <c r="AW117" s="7"/>
      <c r="AX117" s="7"/>
      <c r="AY117" s="10"/>
      <c r="AZ117" s="7"/>
      <c r="BA117" s="7"/>
      <c r="BB117" s="7"/>
      <c r="BC117" s="7"/>
      <c r="BD117" s="7"/>
      <c r="BE117" s="7"/>
      <c r="BF117" s="11"/>
      <c r="BG117" s="5"/>
      <c r="BH117" s="5"/>
      <c r="BI117" s="5"/>
    </row>
    <row r="118" spans="1:61" s="4" customFormat="1" x14ac:dyDescent="0.2">
      <c r="A118" s="5"/>
      <c r="B118" s="5"/>
      <c r="C118" s="5"/>
      <c r="D118" s="5"/>
      <c r="E118" s="5"/>
      <c r="F118" s="5"/>
      <c r="G118" s="5"/>
      <c r="H118" s="5"/>
      <c r="I118" s="92"/>
      <c r="J118" s="5"/>
      <c r="K118" s="5"/>
      <c r="L118" s="5"/>
      <c r="M118" s="5"/>
      <c r="N118" s="5"/>
      <c r="O118" s="5"/>
      <c r="P118" s="12"/>
      <c r="Q118" s="8"/>
      <c r="R118" s="49"/>
      <c r="S118" s="5"/>
      <c r="T118" s="5"/>
      <c r="U118" s="5"/>
      <c r="V118" s="5"/>
      <c r="W118" s="7"/>
      <c r="X118" s="7"/>
      <c r="Y118" s="49"/>
      <c r="Z118" s="5"/>
      <c r="AA118" s="5"/>
      <c r="AB118" s="5"/>
      <c r="AC118" s="5"/>
      <c r="AD118" s="7"/>
      <c r="AE118" s="7"/>
      <c r="AF118" s="49"/>
      <c r="AG118" s="5"/>
      <c r="AH118" s="5"/>
      <c r="AI118" s="5"/>
      <c r="AJ118" s="5"/>
      <c r="AK118" s="7"/>
      <c r="AL118" s="7"/>
      <c r="AM118" s="49"/>
      <c r="AN118" s="5"/>
      <c r="AO118" s="5"/>
      <c r="AP118" s="5"/>
      <c r="AQ118" s="7"/>
      <c r="AR118" s="7"/>
      <c r="AS118" s="7"/>
      <c r="AT118" s="49"/>
      <c r="AU118" s="7"/>
      <c r="AV118" s="7"/>
      <c r="AW118" s="7"/>
      <c r="AX118" s="7"/>
      <c r="AY118" s="10"/>
      <c r="AZ118" s="7"/>
      <c r="BA118" s="7"/>
      <c r="BB118" s="7"/>
      <c r="BC118" s="7"/>
      <c r="BD118" s="7"/>
      <c r="BE118" s="7"/>
      <c r="BF118" s="11"/>
      <c r="BG118" s="5"/>
      <c r="BH118" s="5"/>
      <c r="BI118" s="5"/>
    </row>
    <row r="119" spans="1:61" s="4" customFormat="1" x14ac:dyDescent="0.2">
      <c r="A119" s="5"/>
      <c r="B119" s="5"/>
      <c r="C119" s="5"/>
      <c r="D119" s="5"/>
      <c r="E119" s="5"/>
      <c r="F119" s="5"/>
      <c r="G119" s="5"/>
      <c r="H119" s="5"/>
      <c r="I119" s="92"/>
      <c r="J119" s="5"/>
      <c r="K119" s="5"/>
      <c r="L119" s="5"/>
      <c r="M119" s="5"/>
      <c r="N119" s="5"/>
      <c r="O119" s="5"/>
      <c r="P119" s="12"/>
      <c r="Q119" s="8"/>
      <c r="R119" s="49"/>
      <c r="S119" s="5"/>
      <c r="T119" s="5"/>
      <c r="U119" s="5"/>
      <c r="V119" s="5"/>
      <c r="W119" s="7"/>
      <c r="X119" s="7"/>
      <c r="Y119" s="49"/>
      <c r="Z119" s="5"/>
      <c r="AA119" s="5"/>
      <c r="AB119" s="5"/>
      <c r="AC119" s="5"/>
      <c r="AD119" s="7"/>
      <c r="AE119" s="7"/>
      <c r="AF119" s="49"/>
      <c r="AG119" s="5"/>
      <c r="AH119" s="5"/>
      <c r="AI119" s="5"/>
      <c r="AJ119" s="5"/>
      <c r="AK119" s="7"/>
      <c r="AL119" s="7"/>
      <c r="AM119" s="49"/>
      <c r="AN119" s="5"/>
      <c r="AO119" s="5"/>
      <c r="AP119" s="5"/>
      <c r="AQ119" s="7"/>
      <c r="AR119" s="7"/>
      <c r="AS119" s="7"/>
      <c r="AT119" s="49"/>
      <c r="AU119" s="7"/>
      <c r="AV119" s="7"/>
      <c r="AW119" s="7"/>
      <c r="AX119" s="7"/>
      <c r="AY119" s="10"/>
      <c r="AZ119" s="7"/>
      <c r="BA119" s="7"/>
      <c r="BB119" s="7"/>
      <c r="BC119" s="7"/>
      <c r="BD119" s="7"/>
      <c r="BE119" s="7"/>
      <c r="BF119" s="11"/>
      <c r="BG119" s="5"/>
      <c r="BH119" s="5"/>
      <c r="BI119" s="5"/>
    </row>
    <row r="120" spans="1:61" s="4" customFormat="1" x14ac:dyDescent="0.2">
      <c r="A120" s="5"/>
      <c r="B120" s="5"/>
      <c r="C120" s="5"/>
      <c r="D120" s="5"/>
      <c r="E120" s="5"/>
      <c r="F120" s="5"/>
      <c r="G120" s="5"/>
      <c r="H120" s="5"/>
      <c r="I120" s="92"/>
      <c r="J120" s="5"/>
      <c r="K120" s="5"/>
      <c r="L120" s="5"/>
      <c r="M120" s="5"/>
      <c r="N120" s="5"/>
      <c r="O120" s="5"/>
      <c r="P120" s="12"/>
      <c r="Q120" s="8"/>
      <c r="R120" s="49"/>
      <c r="S120" s="5"/>
      <c r="T120" s="5"/>
      <c r="U120" s="5"/>
      <c r="V120" s="5"/>
      <c r="W120" s="7"/>
      <c r="X120" s="7"/>
      <c r="Y120" s="49"/>
      <c r="Z120" s="5"/>
      <c r="AA120" s="5"/>
      <c r="AB120" s="5"/>
      <c r="AC120" s="5"/>
      <c r="AD120" s="7"/>
      <c r="AE120" s="7"/>
      <c r="AF120" s="49"/>
      <c r="AG120" s="5"/>
      <c r="AH120" s="5"/>
      <c r="AI120" s="5"/>
      <c r="AJ120" s="5"/>
      <c r="AK120" s="7"/>
      <c r="AL120" s="7"/>
      <c r="AM120" s="49"/>
      <c r="AN120" s="5"/>
      <c r="AO120" s="5"/>
      <c r="AP120" s="5"/>
      <c r="AQ120" s="7"/>
      <c r="AR120" s="7"/>
      <c r="AS120" s="7"/>
      <c r="AT120" s="49"/>
      <c r="AU120" s="7"/>
      <c r="AV120" s="7"/>
      <c r="AW120" s="7"/>
      <c r="AX120" s="7"/>
      <c r="AY120" s="10"/>
      <c r="AZ120" s="7"/>
      <c r="BA120" s="7"/>
      <c r="BB120" s="7"/>
      <c r="BC120" s="7"/>
      <c r="BD120" s="7"/>
      <c r="BE120" s="7"/>
      <c r="BF120" s="11"/>
      <c r="BG120" s="5"/>
      <c r="BH120" s="5"/>
      <c r="BI120" s="5"/>
    </row>
    <row r="121" spans="1:61" s="4" customFormat="1" x14ac:dyDescent="0.2">
      <c r="A121" s="5"/>
      <c r="B121" s="5"/>
      <c r="C121" s="5"/>
      <c r="D121" s="5"/>
      <c r="E121" s="5"/>
      <c r="F121" s="5"/>
      <c r="G121" s="5"/>
      <c r="H121" s="5"/>
      <c r="I121" s="92"/>
      <c r="J121" s="5"/>
      <c r="K121" s="5"/>
      <c r="L121" s="5"/>
      <c r="M121" s="5"/>
      <c r="N121" s="5"/>
      <c r="O121" s="5"/>
      <c r="P121" s="12"/>
      <c r="Q121" s="8"/>
      <c r="R121" s="49"/>
      <c r="S121" s="5"/>
      <c r="T121" s="5"/>
      <c r="U121" s="5"/>
      <c r="V121" s="5"/>
      <c r="W121" s="7"/>
      <c r="X121" s="7"/>
      <c r="Y121" s="49"/>
      <c r="Z121" s="5"/>
      <c r="AA121" s="5"/>
      <c r="AB121" s="5"/>
      <c r="AC121" s="5"/>
      <c r="AD121" s="7"/>
      <c r="AE121" s="7"/>
      <c r="AF121" s="49"/>
      <c r="AG121" s="5"/>
      <c r="AH121" s="5"/>
      <c r="AI121" s="5"/>
      <c r="AJ121" s="5"/>
      <c r="AK121" s="7"/>
      <c r="AL121" s="7"/>
      <c r="AM121" s="49"/>
      <c r="AN121" s="5"/>
      <c r="AO121" s="5"/>
      <c r="AP121" s="5"/>
      <c r="AQ121" s="7"/>
      <c r="AR121" s="7"/>
      <c r="AS121" s="7"/>
      <c r="AT121" s="49"/>
      <c r="AU121" s="7"/>
      <c r="AV121" s="7"/>
      <c r="AW121" s="7"/>
      <c r="AX121" s="7"/>
      <c r="AY121" s="10"/>
      <c r="AZ121" s="7"/>
      <c r="BA121" s="7"/>
      <c r="BB121" s="7"/>
      <c r="BC121" s="7"/>
      <c r="BD121" s="7"/>
      <c r="BE121" s="7"/>
      <c r="BF121" s="11"/>
      <c r="BG121" s="5"/>
      <c r="BH121" s="5"/>
      <c r="BI121" s="5"/>
    </row>
    <row r="122" spans="1:61" s="4" customFormat="1" x14ac:dyDescent="0.2">
      <c r="A122" s="5"/>
      <c r="B122" s="5"/>
      <c r="C122" s="5"/>
      <c r="D122" s="5"/>
      <c r="E122" s="5"/>
      <c r="F122" s="5"/>
      <c r="G122" s="5"/>
      <c r="H122" s="5"/>
      <c r="I122" s="92"/>
      <c r="J122" s="5"/>
      <c r="K122" s="5"/>
      <c r="L122" s="5"/>
      <c r="M122" s="5"/>
      <c r="N122" s="5"/>
      <c r="O122" s="5"/>
      <c r="P122" s="12"/>
      <c r="Q122" s="8"/>
      <c r="R122" s="49"/>
      <c r="S122" s="5"/>
      <c r="T122" s="5"/>
      <c r="U122" s="5"/>
      <c r="V122" s="5"/>
      <c r="W122" s="7"/>
      <c r="X122" s="7"/>
      <c r="Y122" s="49"/>
      <c r="Z122" s="5"/>
      <c r="AA122" s="5"/>
      <c r="AB122" s="5"/>
      <c r="AC122" s="5"/>
      <c r="AD122" s="7"/>
      <c r="AE122" s="7"/>
      <c r="AF122" s="49"/>
      <c r="AG122" s="5"/>
      <c r="AH122" s="5"/>
      <c r="AI122" s="5"/>
      <c r="AJ122" s="5"/>
      <c r="AK122" s="7"/>
      <c r="AL122" s="7"/>
      <c r="AM122" s="49"/>
      <c r="AN122" s="5"/>
      <c r="AO122" s="5"/>
      <c r="AP122" s="5"/>
      <c r="AQ122" s="7"/>
      <c r="AR122" s="7"/>
      <c r="AS122" s="7"/>
      <c r="AT122" s="49"/>
      <c r="AU122" s="7"/>
      <c r="AV122" s="7"/>
      <c r="AW122" s="7"/>
      <c r="AX122" s="7"/>
      <c r="AY122" s="10"/>
      <c r="AZ122" s="7"/>
      <c r="BA122" s="7"/>
      <c r="BB122" s="7"/>
      <c r="BC122" s="7"/>
      <c r="BD122" s="7"/>
      <c r="BE122" s="7"/>
      <c r="BF122" s="11"/>
      <c r="BG122" s="5"/>
      <c r="BH122" s="5"/>
      <c r="BI122" s="5"/>
    </row>
    <row r="123" spans="1:61" s="4" customFormat="1" x14ac:dyDescent="0.2">
      <c r="A123" s="5"/>
      <c r="B123" s="5"/>
      <c r="C123" s="5"/>
      <c r="D123" s="5"/>
      <c r="E123" s="5"/>
      <c r="F123" s="5"/>
      <c r="G123" s="5"/>
      <c r="H123" s="5"/>
      <c r="I123" s="92"/>
      <c r="J123" s="5"/>
      <c r="K123" s="5"/>
      <c r="L123" s="5"/>
      <c r="M123" s="5"/>
      <c r="N123" s="5"/>
      <c r="O123" s="5"/>
      <c r="P123" s="12"/>
      <c r="Q123" s="8"/>
      <c r="R123" s="49"/>
      <c r="S123" s="5"/>
      <c r="T123" s="5"/>
      <c r="U123" s="5"/>
      <c r="V123" s="5"/>
      <c r="W123" s="7"/>
      <c r="X123" s="7"/>
      <c r="Y123" s="49"/>
      <c r="Z123" s="5"/>
      <c r="AA123" s="5"/>
      <c r="AB123" s="5"/>
      <c r="AC123" s="5"/>
      <c r="AD123" s="7"/>
      <c r="AE123" s="7"/>
      <c r="AF123" s="49"/>
      <c r="AG123" s="5"/>
      <c r="AH123" s="5"/>
      <c r="AI123" s="5"/>
      <c r="AJ123" s="5"/>
      <c r="AK123" s="7"/>
      <c r="AL123" s="7"/>
      <c r="AM123" s="49"/>
      <c r="AN123" s="5"/>
      <c r="AO123" s="5"/>
      <c r="AP123" s="5"/>
      <c r="AQ123" s="7"/>
      <c r="AR123" s="7"/>
      <c r="AS123" s="7"/>
      <c r="AT123" s="49"/>
      <c r="AU123" s="7"/>
      <c r="AV123" s="7"/>
      <c r="AW123" s="7"/>
      <c r="AX123" s="7"/>
      <c r="AY123" s="10"/>
      <c r="AZ123" s="7"/>
      <c r="BA123" s="7"/>
      <c r="BB123" s="7"/>
      <c r="BC123" s="7"/>
      <c r="BD123" s="7"/>
      <c r="BE123" s="7"/>
      <c r="BF123" s="11"/>
      <c r="BG123" s="5"/>
      <c r="BH123" s="5"/>
      <c r="BI123" s="5"/>
    </row>
    <row r="124" spans="1:61" s="4" customFormat="1" x14ac:dyDescent="0.2">
      <c r="A124" s="5"/>
      <c r="B124" s="5"/>
      <c r="C124" s="5"/>
      <c r="D124" s="5"/>
      <c r="E124" s="5"/>
      <c r="F124" s="5"/>
      <c r="G124" s="5"/>
      <c r="H124" s="5"/>
      <c r="I124" s="92"/>
      <c r="J124" s="5"/>
      <c r="K124" s="5"/>
      <c r="L124" s="5"/>
      <c r="M124" s="5"/>
      <c r="N124" s="5"/>
      <c r="O124" s="5"/>
      <c r="P124" s="12"/>
      <c r="Q124" s="8"/>
      <c r="R124" s="49"/>
      <c r="S124" s="5"/>
      <c r="T124" s="5"/>
      <c r="U124" s="5"/>
      <c r="V124" s="5"/>
      <c r="W124" s="7"/>
      <c r="X124" s="7"/>
      <c r="Y124" s="49"/>
      <c r="Z124" s="5"/>
      <c r="AA124" s="5"/>
      <c r="AB124" s="5"/>
      <c r="AC124" s="5"/>
      <c r="AD124" s="7"/>
      <c r="AE124" s="7"/>
      <c r="AF124" s="49"/>
      <c r="AG124" s="5"/>
      <c r="AH124" s="5"/>
      <c r="AI124" s="5"/>
      <c r="AJ124" s="5"/>
      <c r="AK124" s="7"/>
      <c r="AL124" s="7"/>
      <c r="AM124" s="49"/>
      <c r="AN124" s="5"/>
      <c r="AO124" s="5"/>
      <c r="AP124" s="5"/>
      <c r="AQ124" s="7"/>
      <c r="AR124" s="7"/>
      <c r="AS124" s="7"/>
      <c r="AT124" s="49"/>
      <c r="AU124" s="7"/>
      <c r="AV124" s="7"/>
      <c r="AW124" s="7"/>
      <c r="AX124" s="7"/>
      <c r="AY124" s="10"/>
      <c r="AZ124" s="7"/>
      <c r="BA124" s="7"/>
      <c r="BB124" s="7"/>
      <c r="BC124" s="7"/>
      <c r="BD124" s="7"/>
      <c r="BE124" s="7"/>
      <c r="BF124" s="11"/>
      <c r="BG124" s="5"/>
      <c r="BH124" s="5"/>
      <c r="BI124" s="5"/>
    </row>
    <row r="125" spans="1:61" s="4" customFormat="1" x14ac:dyDescent="0.2">
      <c r="A125" s="5"/>
      <c r="B125" s="5"/>
      <c r="C125" s="5"/>
      <c r="D125" s="5"/>
      <c r="E125" s="5"/>
      <c r="F125" s="5"/>
      <c r="G125" s="5"/>
      <c r="H125" s="5"/>
      <c r="I125" s="92"/>
      <c r="J125" s="5"/>
      <c r="K125" s="5"/>
      <c r="L125" s="5"/>
      <c r="M125" s="5"/>
      <c r="N125" s="5"/>
      <c r="O125" s="5"/>
      <c r="P125" s="12"/>
      <c r="Q125" s="8"/>
      <c r="R125" s="49"/>
      <c r="S125" s="5"/>
      <c r="T125" s="5"/>
      <c r="U125" s="5"/>
      <c r="V125" s="5"/>
      <c r="W125" s="7"/>
      <c r="X125" s="7"/>
      <c r="Y125" s="49"/>
      <c r="Z125" s="5"/>
      <c r="AA125" s="5"/>
      <c r="AB125" s="5"/>
      <c r="AC125" s="5"/>
      <c r="AD125" s="7"/>
      <c r="AE125" s="7"/>
      <c r="AF125" s="49"/>
      <c r="AG125" s="5"/>
      <c r="AH125" s="5"/>
      <c r="AI125" s="5"/>
      <c r="AJ125" s="5"/>
      <c r="AK125" s="7"/>
      <c r="AL125" s="7"/>
      <c r="AM125" s="49"/>
      <c r="AN125" s="5"/>
      <c r="AO125" s="5"/>
      <c r="AP125" s="5"/>
      <c r="AQ125" s="7"/>
      <c r="AR125" s="7"/>
      <c r="AS125" s="7"/>
      <c r="AT125" s="49"/>
      <c r="AU125" s="7"/>
      <c r="AV125" s="7"/>
      <c r="AW125" s="7"/>
      <c r="AX125" s="7"/>
      <c r="AY125" s="10"/>
      <c r="AZ125" s="7"/>
      <c r="BA125" s="7"/>
      <c r="BB125" s="7"/>
      <c r="BC125" s="7"/>
      <c r="BD125" s="7"/>
      <c r="BE125" s="7"/>
      <c r="BF125" s="11"/>
      <c r="BG125" s="5"/>
      <c r="BH125" s="5"/>
      <c r="BI125" s="5"/>
    </row>
    <row r="126" spans="1:61" s="4" customFormat="1" x14ac:dyDescent="0.2">
      <c r="A126" s="5"/>
      <c r="B126" s="5"/>
      <c r="C126" s="5"/>
      <c r="D126" s="5"/>
      <c r="E126" s="5"/>
      <c r="F126" s="5"/>
      <c r="G126" s="5"/>
      <c r="H126" s="5"/>
      <c r="I126" s="92"/>
      <c r="J126" s="5"/>
      <c r="K126" s="5"/>
      <c r="L126" s="5"/>
      <c r="M126" s="5"/>
      <c r="N126" s="5"/>
      <c r="O126" s="5"/>
      <c r="P126" s="12"/>
      <c r="Q126" s="8"/>
      <c r="R126" s="49"/>
      <c r="S126" s="5"/>
      <c r="T126" s="5"/>
      <c r="U126" s="5"/>
      <c r="V126" s="5"/>
      <c r="W126" s="7"/>
      <c r="X126" s="7"/>
      <c r="Y126" s="49"/>
      <c r="Z126" s="5"/>
      <c r="AA126" s="5"/>
      <c r="AB126" s="5"/>
      <c r="AC126" s="5"/>
      <c r="AD126" s="7"/>
      <c r="AE126" s="7"/>
      <c r="AF126" s="49"/>
      <c r="AG126" s="5"/>
      <c r="AH126" s="5"/>
      <c r="AI126" s="5"/>
      <c r="AJ126" s="5"/>
      <c r="AK126" s="7"/>
      <c r="AL126" s="7"/>
      <c r="AM126" s="49"/>
      <c r="AN126" s="5"/>
      <c r="AO126" s="5"/>
      <c r="AP126" s="5"/>
      <c r="AQ126" s="7"/>
      <c r="AR126" s="7"/>
      <c r="AS126" s="7"/>
      <c r="AT126" s="49"/>
      <c r="AU126" s="7"/>
      <c r="AV126" s="7"/>
      <c r="AW126" s="7"/>
      <c r="AX126" s="7"/>
      <c r="AY126" s="10"/>
      <c r="AZ126" s="7"/>
      <c r="BA126" s="7"/>
      <c r="BB126" s="7"/>
      <c r="BC126" s="7"/>
      <c r="BD126" s="7"/>
      <c r="BE126" s="7"/>
      <c r="BF126" s="11"/>
      <c r="BG126" s="5"/>
      <c r="BH126" s="5"/>
      <c r="BI126" s="5"/>
    </row>
    <row r="127" spans="1:61" s="4" customFormat="1" x14ac:dyDescent="0.2">
      <c r="A127" s="5"/>
      <c r="B127" s="5"/>
      <c r="C127" s="5"/>
      <c r="D127" s="5"/>
      <c r="E127" s="5"/>
      <c r="F127" s="5"/>
      <c r="G127" s="5"/>
      <c r="H127" s="5"/>
      <c r="I127" s="92"/>
      <c r="J127" s="5"/>
      <c r="K127" s="5"/>
      <c r="L127" s="5"/>
      <c r="M127" s="5"/>
      <c r="N127" s="5"/>
      <c r="O127" s="5"/>
      <c r="P127" s="12"/>
      <c r="Q127" s="8"/>
      <c r="R127" s="49"/>
      <c r="S127" s="5"/>
      <c r="T127" s="5"/>
      <c r="U127" s="5"/>
      <c r="V127" s="5"/>
      <c r="W127" s="7"/>
      <c r="X127" s="7"/>
      <c r="Y127" s="49"/>
      <c r="Z127" s="5"/>
      <c r="AA127" s="5"/>
      <c r="AB127" s="5"/>
      <c r="AC127" s="5"/>
      <c r="AD127" s="7"/>
      <c r="AE127" s="7"/>
      <c r="AF127" s="49"/>
      <c r="AG127" s="5"/>
      <c r="AH127" s="5"/>
      <c r="AI127" s="5"/>
      <c r="AJ127" s="5"/>
      <c r="AK127" s="7"/>
      <c r="AL127" s="7"/>
      <c r="AM127" s="49"/>
      <c r="AN127" s="5"/>
      <c r="AO127" s="5"/>
      <c r="AP127" s="5"/>
      <c r="AQ127" s="7"/>
      <c r="AR127" s="7"/>
      <c r="AS127" s="7"/>
      <c r="AT127" s="49"/>
      <c r="AU127" s="7"/>
      <c r="AV127" s="7"/>
      <c r="AW127" s="7"/>
      <c r="AX127" s="7"/>
      <c r="AY127" s="10"/>
      <c r="AZ127" s="7"/>
      <c r="BA127" s="7"/>
      <c r="BB127" s="7"/>
      <c r="BC127" s="7"/>
      <c r="BD127" s="7"/>
      <c r="BE127" s="7"/>
      <c r="BF127" s="11"/>
      <c r="BG127" s="5"/>
      <c r="BH127" s="5"/>
      <c r="BI127" s="5"/>
    </row>
    <row r="128" spans="1:61" s="4" customFormat="1" x14ac:dyDescent="0.2">
      <c r="A128" s="5"/>
      <c r="B128" s="5"/>
      <c r="C128" s="5"/>
      <c r="D128" s="5"/>
      <c r="E128" s="5"/>
      <c r="F128" s="5"/>
      <c r="G128" s="5"/>
      <c r="H128" s="5"/>
      <c r="I128" s="92"/>
      <c r="J128" s="5"/>
      <c r="K128" s="5"/>
      <c r="L128" s="5"/>
      <c r="M128" s="5"/>
      <c r="N128" s="5"/>
      <c r="O128" s="5"/>
      <c r="P128" s="12"/>
      <c r="Q128" s="8"/>
      <c r="R128" s="49"/>
      <c r="S128" s="5"/>
      <c r="T128" s="5"/>
      <c r="U128" s="5"/>
      <c r="V128" s="5"/>
      <c r="W128" s="7"/>
      <c r="X128" s="7"/>
      <c r="Y128" s="49"/>
      <c r="Z128" s="5"/>
      <c r="AA128" s="5"/>
      <c r="AB128" s="5"/>
      <c r="AC128" s="5"/>
      <c r="AD128" s="7"/>
      <c r="AE128" s="7"/>
      <c r="AF128" s="49"/>
      <c r="AG128" s="5"/>
      <c r="AH128" s="5"/>
      <c r="AI128" s="5"/>
      <c r="AJ128" s="5"/>
      <c r="AK128" s="7"/>
      <c r="AL128" s="7"/>
      <c r="AM128" s="49"/>
      <c r="AN128" s="5"/>
      <c r="AO128" s="5"/>
      <c r="AP128" s="5"/>
      <c r="AQ128" s="7"/>
      <c r="AR128" s="7"/>
      <c r="AS128" s="7"/>
      <c r="AT128" s="49"/>
      <c r="AU128" s="7"/>
      <c r="AV128" s="7"/>
      <c r="AW128" s="7"/>
      <c r="AX128" s="7"/>
      <c r="AY128" s="10"/>
      <c r="AZ128" s="7"/>
      <c r="BA128" s="7"/>
      <c r="BB128" s="7"/>
      <c r="BC128" s="7"/>
      <c r="BD128" s="7"/>
      <c r="BE128" s="7"/>
      <c r="BF128" s="11"/>
      <c r="BG128" s="5"/>
      <c r="BH128" s="5"/>
      <c r="BI128" s="5"/>
    </row>
    <row r="129" spans="1:61" s="4" customFormat="1" x14ac:dyDescent="0.2">
      <c r="A129" s="5"/>
      <c r="B129" s="5"/>
      <c r="C129" s="5"/>
      <c r="D129" s="5"/>
      <c r="E129" s="5"/>
      <c r="F129" s="5"/>
      <c r="G129" s="5"/>
      <c r="H129" s="5"/>
      <c r="I129" s="92"/>
      <c r="J129" s="5"/>
      <c r="K129" s="5"/>
      <c r="L129" s="5"/>
      <c r="M129" s="5"/>
      <c r="N129" s="5"/>
      <c r="O129" s="5"/>
      <c r="P129" s="12"/>
      <c r="Q129" s="8"/>
      <c r="R129" s="49"/>
      <c r="S129" s="5"/>
      <c r="T129" s="5"/>
      <c r="U129" s="5"/>
      <c r="V129" s="5"/>
      <c r="W129" s="7"/>
      <c r="X129" s="7"/>
      <c r="Y129" s="49"/>
      <c r="Z129" s="5"/>
      <c r="AA129" s="5"/>
      <c r="AB129" s="5"/>
      <c r="AC129" s="5"/>
      <c r="AD129" s="7"/>
      <c r="AE129" s="7"/>
      <c r="AF129" s="49"/>
      <c r="AG129" s="5"/>
      <c r="AH129" s="5"/>
      <c r="AI129" s="5"/>
      <c r="AJ129" s="5"/>
      <c r="AK129" s="7"/>
      <c r="AL129" s="7"/>
      <c r="AM129" s="49"/>
      <c r="AN129" s="5"/>
      <c r="AO129" s="5"/>
      <c r="AP129" s="5"/>
      <c r="AQ129" s="7"/>
      <c r="AR129" s="7"/>
      <c r="AS129" s="7"/>
      <c r="AT129" s="49"/>
      <c r="AU129" s="7"/>
      <c r="AV129" s="7"/>
      <c r="AW129" s="7"/>
      <c r="AX129" s="7"/>
      <c r="AY129" s="10"/>
      <c r="AZ129" s="7"/>
      <c r="BA129" s="7"/>
      <c r="BB129" s="7"/>
      <c r="BC129" s="7"/>
      <c r="BD129" s="7"/>
      <c r="BE129" s="7"/>
      <c r="BF129" s="11"/>
      <c r="BG129" s="5"/>
      <c r="BH129" s="5"/>
      <c r="BI129" s="5"/>
    </row>
    <row r="130" spans="1:61" s="4" customFormat="1" x14ac:dyDescent="0.2">
      <c r="A130" s="5"/>
      <c r="B130" s="5"/>
      <c r="C130" s="5"/>
      <c r="D130" s="5"/>
      <c r="E130" s="5"/>
      <c r="F130" s="5"/>
      <c r="G130" s="5"/>
      <c r="H130" s="5"/>
      <c r="I130" s="92"/>
      <c r="J130" s="5"/>
      <c r="K130" s="5"/>
      <c r="L130" s="5"/>
      <c r="M130" s="5"/>
      <c r="N130" s="5"/>
      <c r="O130" s="5"/>
      <c r="P130" s="12"/>
      <c r="Q130" s="8"/>
      <c r="R130" s="49"/>
      <c r="S130" s="5"/>
      <c r="T130" s="5"/>
      <c r="U130" s="5"/>
      <c r="V130" s="5"/>
      <c r="W130" s="7"/>
      <c r="X130" s="7"/>
      <c r="Y130" s="49"/>
      <c r="Z130" s="5"/>
      <c r="AA130" s="5"/>
      <c r="AB130" s="5"/>
      <c r="AC130" s="5"/>
      <c r="AD130" s="7"/>
      <c r="AE130" s="7"/>
      <c r="AF130" s="49"/>
      <c r="AG130" s="5"/>
      <c r="AH130" s="5"/>
      <c r="AI130" s="5"/>
      <c r="AJ130" s="5"/>
      <c r="AK130" s="7"/>
      <c r="AL130" s="7"/>
      <c r="AM130" s="49"/>
      <c r="AN130" s="5"/>
      <c r="AO130" s="5"/>
      <c r="AP130" s="5"/>
      <c r="AQ130" s="7"/>
      <c r="AR130" s="7"/>
      <c r="AS130" s="7"/>
      <c r="AT130" s="49"/>
      <c r="AU130" s="7"/>
      <c r="AV130" s="7"/>
      <c r="AW130" s="7"/>
      <c r="AX130" s="7"/>
      <c r="AY130" s="10"/>
      <c r="AZ130" s="7"/>
      <c r="BA130" s="7"/>
      <c r="BB130" s="7"/>
      <c r="BC130" s="7"/>
      <c r="BD130" s="7"/>
      <c r="BE130" s="7"/>
      <c r="BF130" s="11"/>
      <c r="BG130" s="5"/>
      <c r="BH130" s="5"/>
      <c r="BI130" s="5"/>
    </row>
    <row r="131" spans="1:61" s="4" customFormat="1" x14ac:dyDescent="0.2">
      <c r="A131" s="5"/>
      <c r="B131" s="5"/>
      <c r="C131" s="5"/>
      <c r="D131" s="5"/>
      <c r="E131" s="5"/>
      <c r="F131" s="5"/>
      <c r="G131" s="5"/>
      <c r="H131" s="5"/>
      <c r="I131" s="92"/>
      <c r="J131" s="5"/>
      <c r="K131" s="5"/>
      <c r="L131" s="5"/>
      <c r="M131" s="5"/>
      <c r="N131" s="5"/>
      <c r="O131" s="5"/>
      <c r="P131" s="12"/>
      <c r="Q131" s="8"/>
      <c r="R131" s="49"/>
      <c r="S131" s="5"/>
      <c r="T131" s="5"/>
      <c r="U131" s="5"/>
      <c r="V131" s="5"/>
      <c r="W131" s="7"/>
      <c r="X131" s="7"/>
      <c r="Y131" s="49"/>
      <c r="Z131" s="5"/>
      <c r="AA131" s="5"/>
      <c r="AB131" s="5"/>
      <c r="AC131" s="5"/>
      <c r="AD131" s="7"/>
      <c r="AE131" s="7"/>
      <c r="AF131" s="49"/>
      <c r="AG131" s="5"/>
      <c r="AH131" s="5"/>
      <c r="AI131" s="5"/>
      <c r="AJ131" s="5"/>
      <c r="AK131" s="7"/>
      <c r="AL131" s="7"/>
      <c r="AM131" s="49"/>
      <c r="AN131" s="5"/>
      <c r="AO131" s="5"/>
      <c r="AP131" s="5"/>
      <c r="AQ131" s="7"/>
      <c r="AR131" s="7"/>
      <c r="AS131" s="7"/>
      <c r="AT131" s="49"/>
      <c r="AU131" s="7"/>
      <c r="AV131" s="7"/>
      <c r="AW131" s="7"/>
      <c r="AX131" s="7"/>
      <c r="AY131" s="10"/>
      <c r="AZ131" s="7"/>
      <c r="BA131" s="7"/>
      <c r="BB131" s="7"/>
      <c r="BC131" s="7"/>
      <c r="BD131" s="7"/>
      <c r="BE131" s="7"/>
      <c r="BF131" s="11"/>
      <c r="BG131" s="5"/>
      <c r="BH131" s="5"/>
      <c r="BI131" s="5"/>
    </row>
    <row r="132" spans="1:61" s="4" customFormat="1" x14ac:dyDescent="0.2">
      <c r="A132" s="5"/>
      <c r="B132" s="5"/>
      <c r="C132" s="5"/>
      <c r="D132" s="5"/>
      <c r="E132" s="5"/>
      <c r="F132" s="5"/>
      <c r="G132" s="5"/>
      <c r="H132" s="5"/>
      <c r="I132" s="92"/>
      <c r="J132" s="5"/>
      <c r="K132" s="5"/>
      <c r="L132" s="5"/>
      <c r="M132" s="5"/>
      <c r="N132" s="5"/>
      <c r="O132" s="5"/>
      <c r="P132" s="12"/>
      <c r="Q132" s="8"/>
      <c r="R132" s="49"/>
      <c r="S132" s="5"/>
      <c r="T132" s="5"/>
      <c r="U132" s="5"/>
      <c r="V132" s="5"/>
      <c r="W132" s="7"/>
      <c r="X132" s="7"/>
      <c r="Y132" s="49"/>
      <c r="Z132" s="5"/>
      <c r="AA132" s="5"/>
      <c r="AB132" s="5"/>
      <c r="AC132" s="5"/>
      <c r="AD132" s="7"/>
      <c r="AE132" s="7"/>
      <c r="AF132" s="49"/>
      <c r="AG132" s="5"/>
      <c r="AH132" s="5"/>
      <c r="AI132" s="5"/>
      <c r="AJ132" s="5"/>
      <c r="AK132" s="7"/>
      <c r="AL132" s="7"/>
      <c r="AM132" s="49"/>
      <c r="AN132" s="5"/>
      <c r="AO132" s="5"/>
      <c r="AP132" s="5"/>
      <c r="AQ132" s="7"/>
      <c r="AR132" s="7"/>
      <c r="AS132" s="7"/>
      <c r="AT132" s="49"/>
      <c r="AU132" s="7"/>
      <c r="AV132" s="7"/>
      <c r="AW132" s="7"/>
      <c r="AX132" s="7"/>
      <c r="AY132" s="10"/>
      <c r="AZ132" s="7"/>
      <c r="BA132" s="7"/>
      <c r="BB132" s="7"/>
      <c r="BC132" s="7"/>
      <c r="BD132" s="7"/>
      <c r="BE132" s="7"/>
      <c r="BF132" s="11"/>
      <c r="BG132" s="5"/>
      <c r="BH132" s="5"/>
      <c r="BI132" s="5"/>
    </row>
    <row r="133" spans="1:61" s="4" customFormat="1" x14ac:dyDescent="0.2">
      <c r="A133" s="5"/>
      <c r="B133" s="5"/>
      <c r="C133" s="5"/>
      <c r="D133" s="5"/>
      <c r="E133" s="5"/>
      <c r="F133" s="5"/>
      <c r="G133" s="5"/>
      <c r="H133" s="5"/>
      <c r="I133" s="92"/>
      <c r="J133" s="5"/>
      <c r="K133" s="5"/>
      <c r="L133" s="5"/>
      <c r="M133" s="5"/>
      <c r="N133" s="5"/>
      <c r="O133" s="5"/>
      <c r="P133" s="12"/>
      <c r="Q133" s="8"/>
      <c r="R133" s="49"/>
      <c r="S133" s="5"/>
      <c r="T133" s="5"/>
      <c r="U133" s="5"/>
      <c r="V133" s="5"/>
      <c r="W133" s="7"/>
      <c r="X133" s="7"/>
      <c r="Y133" s="49"/>
      <c r="Z133" s="5"/>
      <c r="AA133" s="5"/>
      <c r="AB133" s="5"/>
      <c r="AC133" s="5"/>
      <c r="AD133" s="7"/>
      <c r="AE133" s="7"/>
      <c r="AF133" s="49"/>
      <c r="AG133" s="5"/>
      <c r="AH133" s="5"/>
      <c r="AI133" s="5"/>
      <c r="AJ133" s="5"/>
      <c r="AK133" s="7"/>
      <c r="AL133" s="7"/>
      <c r="AM133" s="49"/>
      <c r="AN133" s="5"/>
      <c r="AO133" s="5"/>
      <c r="AP133" s="5"/>
      <c r="AQ133" s="7"/>
      <c r="AR133" s="7"/>
      <c r="AS133" s="7"/>
      <c r="AT133" s="49"/>
      <c r="AU133" s="7"/>
      <c r="AV133" s="7"/>
      <c r="AW133" s="7"/>
      <c r="AX133" s="7"/>
      <c r="AY133" s="10"/>
      <c r="AZ133" s="7"/>
      <c r="BA133" s="7"/>
      <c r="BB133" s="7"/>
      <c r="BC133" s="7"/>
      <c r="BD133" s="7"/>
      <c r="BE133" s="7"/>
      <c r="BF133" s="11"/>
      <c r="BG133" s="5"/>
      <c r="BH133" s="5"/>
      <c r="BI133" s="5"/>
    </row>
    <row r="134" spans="1:61" s="4" customFormat="1" x14ac:dyDescent="0.2">
      <c r="A134" s="5"/>
      <c r="B134" s="5"/>
      <c r="C134" s="5"/>
      <c r="D134" s="5"/>
      <c r="E134" s="5"/>
      <c r="F134" s="5"/>
      <c r="G134" s="5"/>
      <c r="H134" s="5"/>
      <c r="I134" s="92"/>
      <c r="J134" s="5"/>
      <c r="K134" s="5"/>
      <c r="L134" s="5"/>
      <c r="M134" s="5"/>
      <c r="N134" s="5"/>
      <c r="O134" s="5"/>
      <c r="P134" s="12"/>
      <c r="Q134" s="8"/>
      <c r="R134" s="49"/>
      <c r="S134" s="5"/>
      <c r="T134" s="5"/>
      <c r="U134" s="5"/>
      <c r="V134" s="5"/>
      <c r="W134" s="7"/>
      <c r="X134" s="7"/>
      <c r="Y134" s="49"/>
      <c r="Z134" s="5"/>
      <c r="AA134" s="5"/>
      <c r="AB134" s="5"/>
      <c r="AC134" s="5"/>
      <c r="AD134" s="7"/>
      <c r="AE134" s="7"/>
      <c r="AF134" s="49"/>
      <c r="AG134" s="5"/>
      <c r="AH134" s="5"/>
      <c r="AI134" s="5"/>
      <c r="AJ134" s="5"/>
      <c r="AK134" s="7"/>
      <c r="AL134" s="7"/>
      <c r="AM134" s="49"/>
      <c r="AN134" s="5"/>
      <c r="AO134" s="5"/>
      <c r="AP134" s="5"/>
      <c r="AQ134" s="7"/>
      <c r="AR134" s="7"/>
      <c r="AS134" s="7"/>
      <c r="AT134" s="49"/>
      <c r="AU134" s="7"/>
      <c r="AV134" s="7"/>
      <c r="AW134" s="7"/>
      <c r="AX134" s="7"/>
      <c r="AY134" s="10"/>
      <c r="AZ134" s="7"/>
      <c r="BA134" s="7"/>
      <c r="BB134" s="7"/>
      <c r="BC134" s="7"/>
      <c r="BD134" s="7"/>
      <c r="BE134" s="7"/>
      <c r="BF134" s="11"/>
      <c r="BG134" s="5"/>
      <c r="BH134" s="5"/>
      <c r="BI134" s="5"/>
    </row>
    <row r="135" spans="1:61" s="4" customFormat="1" x14ac:dyDescent="0.2">
      <c r="A135" s="5"/>
      <c r="B135" s="5"/>
      <c r="C135" s="5"/>
      <c r="D135" s="5"/>
      <c r="E135" s="5"/>
      <c r="F135" s="5"/>
      <c r="G135" s="5"/>
      <c r="H135" s="5"/>
      <c r="I135" s="92"/>
      <c r="J135" s="5"/>
      <c r="K135" s="5"/>
      <c r="L135" s="5"/>
      <c r="M135" s="5"/>
      <c r="N135" s="5"/>
      <c r="O135" s="5"/>
      <c r="P135" s="12"/>
      <c r="Q135" s="8"/>
      <c r="R135" s="49"/>
      <c r="S135" s="5"/>
      <c r="T135" s="5"/>
      <c r="U135" s="5"/>
      <c r="V135" s="5"/>
      <c r="W135" s="7"/>
      <c r="X135" s="7"/>
      <c r="Y135" s="49"/>
      <c r="Z135" s="5"/>
      <c r="AA135" s="5"/>
      <c r="AB135" s="5"/>
      <c r="AC135" s="5"/>
      <c r="AD135" s="7"/>
      <c r="AE135" s="7"/>
      <c r="AF135" s="49"/>
      <c r="AG135" s="5"/>
      <c r="AH135" s="5"/>
      <c r="AI135" s="5"/>
      <c r="AJ135" s="5"/>
      <c r="AK135" s="7"/>
      <c r="AL135" s="7"/>
      <c r="AM135" s="49"/>
      <c r="AN135" s="5"/>
      <c r="AO135" s="5"/>
      <c r="AP135" s="5"/>
      <c r="AQ135" s="7"/>
      <c r="AR135" s="7"/>
      <c r="AS135" s="7"/>
      <c r="AT135" s="49"/>
      <c r="AU135" s="7"/>
      <c r="AV135" s="7"/>
      <c r="AW135" s="7"/>
      <c r="AX135" s="7"/>
      <c r="AY135" s="10"/>
      <c r="AZ135" s="7"/>
      <c r="BA135" s="7"/>
      <c r="BB135" s="7"/>
      <c r="BC135" s="7"/>
      <c r="BD135" s="7"/>
      <c r="BE135" s="7"/>
      <c r="BF135" s="11"/>
      <c r="BG135" s="5"/>
      <c r="BH135" s="5"/>
      <c r="BI135" s="5"/>
    </row>
    <row r="136" spans="1:61" s="4" customFormat="1" x14ac:dyDescent="0.2">
      <c r="A136" s="5"/>
      <c r="B136" s="5"/>
      <c r="C136" s="5"/>
      <c r="D136" s="5"/>
      <c r="E136" s="5"/>
      <c r="F136" s="5"/>
      <c r="G136" s="5"/>
      <c r="H136" s="5"/>
      <c r="I136" s="92"/>
      <c r="J136" s="5"/>
      <c r="K136" s="5"/>
      <c r="L136" s="5"/>
      <c r="M136" s="5"/>
      <c r="N136" s="5"/>
      <c r="O136" s="5"/>
      <c r="P136" s="12"/>
      <c r="Q136" s="8"/>
      <c r="R136" s="49"/>
      <c r="S136" s="5"/>
      <c r="T136" s="5"/>
      <c r="U136" s="5"/>
      <c r="V136" s="5"/>
      <c r="W136" s="7"/>
      <c r="X136" s="7"/>
      <c r="Y136" s="49"/>
      <c r="Z136" s="5"/>
      <c r="AA136" s="5"/>
      <c r="AB136" s="5"/>
      <c r="AC136" s="5"/>
      <c r="AD136" s="7"/>
      <c r="AE136" s="7"/>
      <c r="AF136" s="49"/>
      <c r="AG136" s="5"/>
      <c r="AH136" s="5"/>
      <c r="AI136" s="5"/>
      <c r="AJ136" s="5"/>
      <c r="AK136" s="7"/>
      <c r="AL136" s="7"/>
      <c r="AM136" s="49"/>
      <c r="AN136" s="5"/>
      <c r="AO136" s="5"/>
      <c r="AP136" s="5"/>
      <c r="AQ136" s="7"/>
      <c r="AR136" s="7"/>
      <c r="AS136" s="7"/>
      <c r="AT136" s="49"/>
      <c r="AU136" s="7"/>
      <c r="AV136" s="7"/>
      <c r="AW136" s="7"/>
      <c r="AX136" s="7"/>
      <c r="AY136" s="10"/>
      <c r="AZ136" s="7"/>
      <c r="BA136" s="7"/>
      <c r="BB136" s="7"/>
      <c r="BC136" s="7"/>
      <c r="BD136" s="7"/>
      <c r="BE136" s="7"/>
      <c r="BF136" s="11"/>
      <c r="BG136" s="5"/>
      <c r="BH136" s="5"/>
      <c r="BI136" s="5"/>
    </row>
    <row r="137" spans="1:61" s="4" customFormat="1" x14ac:dyDescent="0.2">
      <c r="A137" s="5"/>
      <c r="B137" s="5"/>
      <c r="C137" s="5"/>
      <c r="D137" s="5"/>
      <c r="E137" s="5"/>
      <c r="F137" s="5"/>
      <c r="G137" s="5"/>
      <c r="H137" s="5"/>
      <c r="I137" s="92"/>
      <c r="J137" s="5"/>
      <c r="K137" s="5"/>
      <c r="L137" s="5"/>
      <c r="M137" s="5"/>
      <c r="N137" s="5"/>
      <c r="O137" s="5"/>
      <c r="P137" s="12"/>
      <c r="Q137" s="8"/>
      <c r="R137" s="49"/>
      <c r="S137" s="5"/>
      <c r="T137" s="5"/>
      <c r="U137" s="5"/>
      <c r="V137" s="5"/>
      <c r="W137" s="7"/>
      <c r="X137" s="7"/>
      <c r="Y137" s="49"/>
      <c r="Z137" s="5"/>
      <c r="AA137" s="5"/>
      <c r="AB137" s="5"/>
      <c r="AC137" s="5"/>
      <c r="AD137" s="7"/>
      <c r="AE137" s="7"/>
      <c r="AF137" s="49"/>
      <c r="AG137" s="5"/>
      <c r="AH137" s="5"/>
      <c r="AI137" s="5"/>
      <c r="AJ137" s="5"/>
      <c r="AK137" s="7"/>
      <c r="AL137" s="7"/>
      <c r="AM137" s="49"/>
      <c r="AN137" s="5"/>
      <c r="AO137" s="5"/>
      <c r="AP137" s="5"/>
      <c r="AQ137" s="7"/>
      <c r="AR137" s="7"/>
      <c r="AS137" s="7"/>
      <c r="AT137" s="49"/>
      <c r="AU137" s="7"/>
      <c r="AV137" s="7"/>
      <c r="AW137" s="7"/>
      <c r="AX137" s="7"/>
      <c r="AY137" s="10"/>
      <c r="AZ137" s="7"/>
      <c r="BA137" s="7"/>
      <c r="BB137" s="7"/>
      <c r="BC137" s="7"/>
      <c r="BD137" s="7"/>
      <c r="BE137" s="7"/>
      <c r="BF137" s="11"/>
      <c r="BG137" s="5"/>
      <c r="BH137" s="5"/>
      <c r="BI137" s="5"/>
    </row>
    <row r="138" spans="1:61" s="4" customFormat="1" x14ac:dyDescent="0.2">
      <c r="A138" s="5"/>
      <c r="B138" s="5"/>
      <c r="C138" s="5"/>
      <c r="D138" s="5"/>
      <c r="E138" s="5"/>
      <c r="F138" s="5"/>
      <c r="G138" s="5"/>
      <c r="H138" s="5"/>
      <c r="I138" s="92"/>
      <c r="J138" s="5"/>
      <c r="K138" s="5"/>
      <c r="L138" s="5"/>
      <c r="M138" s="5"/>
      <c r="N138" s="5"/>
      <c r="O138" s="5"/>
      <c r="P138" s="12"/>
      <c r="Q138" s="8"/>
      <c r="R138" s="49"/>
      <c r="S138" s="5"/>
      <c r="T138" s="5"/>
      <c r="U138" s="5"/>
      <c r="V138" s="5"/>
      <c r="W138" s="7"/>
      <c r="X138" s="7"/>
      <c r="Y138" s="49"/>
      <c r="Z138" s="5"/>
      <c r="AA138" s="5"/>
      <c r="AB138" s="5"/>
      <c r="AC138" s="5"/>
      <c r="AD138" s="7"/>
      <c r="AE138" s="7"/>
      <c r="AF138" s="49"/>
      <c r="AG138" s="5"/>
      <c r="AH138" s="5"/>
      <c r="AI138" s="5"/>
      <c r="AJ138" s="5"/>
      <c r="AK138" s="7"/>
      <c r="AL138" s="7"/>
      <c r="AM138" s="49"/>
      <c r="AN138" s="5"/>
      <c r="AO138" s="5"/>
      <c r="AP138" s="5"/>
      <c r="AQ138" s="7"/>
      <c r="AR138" s="7"/>
      <c r="AS138" s="7"/>
      <c r="AT138" s="49"/>
      <c r="AU138" s="7"/>
      <c r="AV138" s="7"/>
      <c r="AW138" s="7"/>
      <c r="AX138" s="7"/>
      <c r="AY138" s="10"/>
      <c r="AZ138" s="7"/>
      <c r="BA138" s="7"/>
      <c r="BB138" s="7"/>
      <c r="BC138" s="7"/>
      <c r="BD138" s="7"/>
      <c r="BE138" s="7"/>
      <c r="BF138" s="11"/>
      <c r="BG138" s="5"/>
      <c r="BH138" s="5"/>
      <c r="BI138" s="5"/>
    </row>
    <row r="139" spans="1:61" s="4" customFormat="1" x14ac:dyDescent="0.2">
      <c r="A139" s="5"/>
      <c r="B139" s="5"/>
      <c r="C139" s="5"/>
      <c r="D139" s="5"/>
      <c r="E139" s="5"/>
      <c r="F139" s="5"/>
      <c r="G139" s="5"/>
      <c r="H139" s="5"/>
      <c r="I139" s="92"/>
      <c r="J139" s="5"/>
      <c r="K139" s="5"/>
      <c r="L139" s="5"/>
      <c r="M139" s="5"/>
      <c r="N139" s="5"/>
      <c r="O139" s="5"/>
      <c r="P139" s="12"/>
      <c r="Q139" s="8"/>
      <c r="R139" s="49"/>
      <c r="S139" s="5"/>
      <c r="T139" s="5"/>
      <c r="U139" s="5"/>
      <c r="V139" s="5"/>
      <c r="W139" s="7"/>
      <c r="X139" s="7"/>
      <c r="Y139" s="49"/>
      <c r="Z139" s="5"/>
      <c r="AA139" s="5"/>
      <c r="AB139" s="5"/>
      <c r="AC139" s="5"/>
      <c r="AD139" s="7"/>
      <c r="AE139" s="7"/>
      <c r="AF139" s="49"/>
      <c r="AG139" s="5"/>
      <c r="AH139" s="5"/>
      <c r="AI139" s="5"/>
      <c r="AJ139" s="5"/>
      <c r="AK139" s="7"/>
      <c r="AL139" s="7"/>
      <c r="AM139" s="49"/>
      <c r="AN139" s="5"/>
      <c r="AO139" s="5"/>
      <c r="AP139" s="5"/>
      <c r="AQ139" s="7"/>
      <c r="AR139" s="7"/>
      <c r="AS139" s="7"/>
      <c r="AT139" s="49"/>
      <c r="AU139" s="7"/>
      <c r="AV139" s="7"/>
      <c r="AW139" s="7"/>
      <c r="AX139" s="7"/>
      <c r="AY139" s="10"/>
      <c r="AZ139" s="7"/>
      <c r="BA139" s="7"/>
      <c r="BB139" s="7"/>
      <c r="BC139" s="7"/>
      <c r="BD139" s="7"/>
      <c r="BE139" s="7"/>
      <c r="BF139" s="11"/>
      <c r="BG139" s="5"/>
      <c r="BH139" s="5"/>
      <c r="BI139" s="5"/>
    </row>
    <row r="140" spans="1:61" s="4" customFormat="1" x14ac:dyDescent="0.2">
      <c r="A140" s="5"/>
      <c r="B140" s="5"/>
      <c r="C140" s="5"/>
      <c r="D140" s="5"/>
      <c r="E140" s="5"/>
      <c r="F140" s="5"/>
      <c r="G140" s="5"/>
      <c r="H140" s="5"/>
      <c r="I140" s="92"/>
      <c r="J140" s="5"/>
      <c r="K140" s="5"/>
      <c r="L140" s="5"/>
      <c r="M140" s="5"/>
      <c r="N140" s="5"/>
      <c r="O140" s="5"/>
      <c r="P140" s="12"/>
      <c r="Q140" s="8"/>
      <c r="R140" s="49"/>
      <c r="S140" s="5"/>
      <c r="T140" s="5"/>
      <c r="U140" s="5"/>
      <c r="V140" s="5"/>
      <c r="W140" s="7"/>
      <c r="X140" s="7"/>
      <c r="Y140" s="49"/>
      <c r="Z140" s="5"/>
      <c r="AA140" s="5"/>
      <c r="AB140" s="5"/>
      <c r="AC140" s="5"/>
      <c r="AD140" s="7"/>
      <c r="AE140" s="7"/>
      <c r="AF140" s="49"/>
      <c r="AG140" s="5"/>
      <c r="AH140" s="5"/>
      <c r="AI140" s="5"/>
      <c r="AJ140" s="5"/>
      <c r="AK140" s="7"/>
      <c r="AL140" s="7"/>
      <c r="AM140" s="49"/>
      <c r="AN140" s="5"/>
      <c r="AO140" s="5"/>
      <c r="AP140" s="5"/>
      <c r="AQ140" s="7"/>
      <c r="AR140" s="7"/>
      <c r="AS140" s="7"/>
      <c r="AT140" s="49"/>
      <c r="AU140" s="7"/>
      <c r="AV140" s="7"/>
      <c r="AW140" s="7"/>
      <c r="AX140" s="7"/>
      <c r="AY140" s="10"/>
      <c r="AZ140" s="7"/>
      <c r="BA140" s="7"/>
      <c r="BB140" s="7"/>
      <c r="BC140" s="7"/>
      <c r="BD140" s="7"/>
      <c r="BE140" s="7"/>
      <c r="BF140" s="11"/>
      <c r="BG140" s="5"/>
      <c r="BH140" s="5"/>
      <c r="BI140" s="5"/>
    </row>
    <row r="141" spans="1:61" s="4" customFormat="1" x14ac:dyDescent="0.2">
      <c r="A141" s="5"/>
      <c r="B141" s="5"/>
      <c r="C141" s="5"/>
      <c r="D141" s="5"/>
      <c r="E141" s="5"/>
      <c r="F141" s="5"/>
      <c r="G141" s="5"/>
      <c r="H141" s="5"/>
      <c r="I141" s="92"/>
      <c r="J141" s="5"/>
      <c r="K141" s="5"/>
      <c r="L141" s="5"/>
      <c r="M141" s="5"/>
      <c r="N141" s="5"/>
      <c r="O141" s="5"/>
      <c r="P141" s="12"/>
      <c r="Q141" s="8"/>
      <c r="R141" s="49"/>
      <c r="S141" s="5"/>
      <c r="T141" s="5"/>
      <c r="U141" s="5"/>
      <c r="V141" s="5"/>
      <c r="W141" s="7"/>
      <c r="X141" s="7"/>
      <c r="Y141" s="49"/>
      <c r="Z141" s="5"/>
      <c r="AA141" s="5"/>
      <c r="AB141" s="5"/>
      <c r="AC141" s="5"/>
      <c r="AD141" s="7"/>
      <c r="AE141" s="7"/>
      <c r="AF141" s="49"/>
      <c r="AG141" s="5"/>
      <c r="AH141" s="5"/>
      <c r="AI141" s="5"/>
      <c r="AJ141" s="5"/>
      <c r="AK141" s="7"/>
      <c r="AL141" s="7"/>
      <c r="AM141" s="49"/>
      <c r="AN141" s="5"/>
      <c r="AO141" s="5"/>
      <c r="AP141" s="5"/>
      <c r="AQ141" s="7"/>
      <c r="AR141" s="7"/>
      <c r="AS141" s="7"/>
      <c r="AT141" s="49"/>
      <c r="AU141" s="7"/>
      <c r="AV141" s="7"/>
      <c r="AW141" s="7"/>
      <c r="AX141" s="7"/>
      <c r="AY141" s="10"/>
      <c r="AZ141" s="7"/>
      <c r="BA141" s="7"/>
      <c r="BB141" s="7"/>
      <c r="BC141" s="7"/>
      <c r="BD141" s="7"/>
      <c r="BE141" s="7"/>
      <c r="BF141" s="11"/>
      <c r="BG141" s="5"/>
      <c r="BH141" s="5"/>
      <c r="BI141" s="5"/>
    </row>
    <row r="142" spans="1:61" s="4" customFormat="1" x14ac:dyDescent="0.2">
      <c r="A142" s="5"/>
      <c r="B142" s="5"/>
      <c r="C142" s="5"/>
      <c r="D142" s="5"/>
      <c r="E142" s="5"/>
      <c r="F142" s="5"/>
      <c r="G142" s="5"/>
      <c r="H142" s="5"/>
      <c r="I142" s="92"/>
      <c r="J142" s="5"/>
      <c r="K142" s="5"/>
      <c r="L142" s="5"/>
      <c r="M142" s="5"/>
      <c r="N142" s="5"/>
      <c r="O142" s="5"/>
      <c r="P142" s="12"/>
      <c r="Q142" s="8"/>
      <c r="R142" s="49"/>
      <c r="S142" s="5"/>
      <c r="T142" s="5"/>
      <c r="U142" s="5"/>
      <c r="V142" s="5"/>
      <c r="W142" s="7"/>
      <c r="X142" s="7"/>
      <c r="Y142" s="49"/>
      <c r="Z142" s="5"/>
      <c r="AA142" s="5"/>
      <c r="AB142" s="5"/>
      <c r="AC142" s="5"/>
      <c r="AD142" s="7"/>
      <c r="AE142" s="7"/>
      <c r="AF142" s="49"/>
      <c r="AG142" s="5"/>
      <c r="AH142" s="5"/>
      <c r="AI142" s="5"/>
      <c r="AJ142" s="5"/>
      <c r="AK142" s="7"/>
      <c r="AL142" s="7"/>
      <c r="AM142" s="49"/>
      <c r="AN142" s="5"/>
      <c r="AO142" s="5"/>
      <c r="AP142" s="5"/>
      <c r="AQ142" s="7"/>
      <c r="AR142" s="7"/>
      <c r="AS142" s="7"/>
      <c r="AT142" s="49"/>
      <c r="AU142" s="7"/>
      <c r="AV142" s="7"/>
      <c r="AW142" s="7"/>
      <c r="AX142" s="7"/>
      <c r="AY142" s="10"/>
      <c r="AZ142" s="7"/>
      <c r="BA142" s="7"/>
      <c r="BB142" s="7"/>
      <c r="BC142" s="7"/>
      <c r="BD142" s="7"/>
      <c r="BE142" s="7"/>
      <c r="BF142" s="11"/>
      <c r="BG142" s="5"/>
      <c r="BH142" s="5"/>
      <c r="BI142" s="5"/>
    </row>
    <row r="143" spans="1:61" s="4" customFormat="1" x14ac:dyDescent="0.2">
      <c r="A143" s="5"/>
      <c r="B143" s="5"/>
      <c r="C143" s="5"/>
      <c r="D143" s="5"/>
      <c r="E143" s="5"/>
      <c r="F143" s="5"/>
      <c r="G143" s="5"/>
      <c r="H143" s="5"/>
      <c r="I143" s="92"/>
      <c r="J143" s="5"/>
      <c r="K143" s="5"/>
      <c r="L143" s="5"/>
      <c r="M143" s="5"/>
      <c r="N143" s="5"/>
      <c r="O143" s="5"/>
      <c r="P143" s="12"/>
      <c r="Q143" s="8"/>
      <c r="R143" s="49"/>
      <c r="S143" s="5"/>
      <c r="T143" s="5"/>
      <c r="U143" s="5"/>
      <c r="V143" s="5"/>
      <c r="W143" s="7"/>
      <c r="X143" s="7"/>
      <c r="Y143" s="49"/>
      <c r="Z143" s="5"/>
      <c r="AA143" s="5"/>
      <c r="AB143" s="5"/>
      <c r="AC143" s="5"/>
      <c r="AD143" s="7"/>
      <c r="AE143" s="7"/>
      <c r="AF143" s="49"/>
      <c r="AG143" s="5"/>
      <c r="AH143" s="5"/>
      <c r="AI143" s="5"/>
      <c r="AJ143" s="5"/>
      <c r="AK143" s="7"/>
      <c r="AL143" s="7"/>
      <c r="AM143" s="49"/>
      <c r="AN143" s="5"/>
      <c r="AO143" s="5"/>
      <c r="AP143" s="5"/>
      <c r="AQ143" s="7"/>
      <c r="AR143" s="7"/>
      <c r="AS143" s="7"/>
      <c r="AT143" s="49"/>
      <c r="AU143" s="7"/>
      <c r="AV143" s="7"/>
      <c r="AW143" s="7"/>
      <c r="AX143" s="7"/>
      <c r="AY143" s="10"/>
      <c r="AZ143" s="7"/>
      <c r="BA143" s="7"/>
      <c r="BB143" s="7"/>
      <c r="BC143" s="7"/>
      <c r="BD143" s="7"/>
      <c r="BE143" s="7"/>
      <c r="BF143" s="11"/>
      <c r="BG143" s="5"/>
      <c r="BH143" s="5"/>
      <c r="BI143" s="5"/>
    </row>
    <row r="144" spans="1:61" s="4" customFormat="1" x14ac:dyDescent="0.2">
      <c r="A144" s="5"/>
      <c r="B144" s="5"/>
      <c r="C144" s="5"/>
      <c r="D144" s="5"/>
      <c r="E144" s="5"/>
      <c r="F144" s="5"/>
      <c r="G144" s="5"/>
      <c r="H144" s="5"/>
      <c r="I144" s="92"/>
      <c r="J144" s="5"/>
      <c r="K144" s="5"/>
      <c r="L144" s="5"/>
      <c r="M144" s="5"/>
      <c r="N144" s="5"/>
      <c r="O144" s="5"/>
      <c r="P144" s="12"/>
      <c r="Q144" s="8"/>
      <c r="R144" s="49"/>
      <c r="S144" s="5"/>
      <c r="T144" s="5"/>
      <c r="U144" s="5"/>
      <c r="V144" s="5"/>
      <c r="W144" s="7"/>
      <c r="X144" s="7"/>
      <c r="Y144" s="49"/>
      <c r="Z144" s="5"/>
      <c r="AA144" s="5"/>
      <c r="AB144" s="5"/>
      <c r="AC144" s="5"/>
      <c r="AD144" s="7"/>
      <c r="AE144" s="7"/>
      <c r="AF144" s="49"/>
      <c r="AG144" s="5"/>
      <c r="AH144" s="5"/>
      <c r="AI144" s="5"/>
      <c r="AJ144" s="5"/>
      <c r="AK144" s="7"/>
      <c r="AL144" s="7"/>
      <c r="AM144" s="49"/>
      <c r="AN144" s="5"/>
      <c r="AO144" s="5"/>
      <c r="AP144" s="5"/>
      <c r="AQ144" s="7"/>
      <c r="AR144" s="7"/>
      <c r="AS144" s="7"/>
      <c r="AT144" s="49"/>
      <c r="AU144" s="7"/>
      <c r="AV144" s="7"/>
      <c r="AW144" s="7"/>
      <c r="AX144" s="7"/>
      <c r="AY144" s="10"/>
      <c r="AZ144" s="7"/>
      <c r="BA144" s="7"/>
      <c r="BB144" s="7"/>
      <c r="BC144" s="7"/>
      <c r="BD144" s="7"/>
      <c r="BE144" s="7"/>
      <c r="BF144" s="11"/>
      <c r="BG144" s="5"/>
      <c r="BH144" s="5"/>
      <c r="BI144" s="5"/>
    </row>
    <row r="145" spans="1:61" s="4" customFormat="1" x14ac:dyDescent="0.2">
      <c r="A145" s="5"/>
      <c r="B145" s="5"/>
      <c r="C145" s="5"/>
      <c r="D145" s="5"/>
      <c r="E145" s="5"/>
      <c r="F145" s="5"/>
      <c r="G145" s="5"/>
      <c r="H145" s="5"/>
      <c r="I145" s="92"/>
      <c r="J145" s="5"/>
      <c r="K145" s="5"/>
      <c r="L145" s="5"/>
      <c r="M145" s="5"/>
      <c r="N145" s="5"/>
      <c r="O145" s="5"/>
      <c r="P145" s="12"/>
      <c r="Q145" s="8"/>
      <c r="R145" s="49"/>
      <c r="S145" s="5"/>
      <c r="T145" s="5"/>
      <c r="U145" s="5"/>
      <c r="V145" s="5"/>
      <c r="W145" s="7"/>
      <c r="X145" s="7"/>
      <c r="Y145" s="49"/>
      <c r="Z145" s="5"/>
      <c r="AA145" s="5"/>
      <c r="AB145" s="5"/>
      <c r="AC145" s="5"/>
      <c r="AD145" s="7"/>
      <c r="AE145" s="7"/>
      <c r="AF145" s="49"/>
      <c r="AG145" s="5"/>
      <c r="AH145" s="5"/>
      <c r="AI145" s="5"/>
      <c r="AJ145" s="5"/>
      <c r="AK145" s="7"/>
      <c r="AL145" s="7"/>
      <c r="AM145" s="49"/>
      <c r="AN145" s="5"/>
      <c r="AO145" s="5"/>
      <c r="AP145" s="5"/>
      <c r="AQ145" s="7"/>
      <c r="AR145" s="7"/>
      <c r="AS145" s="7"/>
      <c r="AT145" s="49"/>
      <c r="AU145" s="7"/>
      <c r="AV145" s="7"/>
      <c r="AW145" s="7"/>
      <c r="AX145" s="7"/>
      <c r="AY145" s="10"/>
      <c r="AZ145" s="7"/>
      <c r="BA145" s="7"/>
      <c r="BB145" s="7"/>
      <c r="BC145" s="7"/>
      <c r="BD145" s="7"/>
      <c r="BE145" s="7"/>
      <c r="BF145" s="11"/>
      <c r="BG145" s="5"/>
      <c r="BH145" s="5"/>
      <c r="BI145" s="5"/>
    </row>
    <row r="146" spans="1:61" s="4" customFormat="1" x14ac:dyDescent="0.2">
      <c r="A146" s="5"/>
      <c r="B146" s="5"/>
      <c r="C146" s="5"/>
      <c r="D146" s="5"/>
      <c r="E146" s="5"/>
      <c r="F146" s="5"/>
      <c r="G146" s="5"/>
      <c r="H146" s="5"/>
      <c r="I146" s="92"/>
      <c r="J146" s="5"/>
      <c r="K146" s="5"/>
      <c r="L146" s="5"/>
      <c r="M146" s="5"/>
      <c r="N146" s="5"/>
      <c r="O146" s="5"/>
      <c r="P146" s="12"/>
      <c r="Q146" s="8"/>
      <c r="R146" s="49"/>
      <c r="S146" s="5"/>
      <c r="T146" s="5"/>
      <c r="U146" s="5"/>
      <c r="V146" s="5"/>
      <c r="W146" s="7"/>
      <c r="X146" s="7"/>
      <c r="Y146" s="49"/>
      <c r="Z146" s="5"/>
      <c r="AA146" s="5"/>
      <c r="AB146" s="5"/>
      <c r="AC146" s="5"/>
      <c r="AD146" s="7"/>
      <c r="AE146" s="7"/>
      <c r="AF146" s="49"/>
      <c r="AG146" s="5"/>
      <c r="AH146" s="5"/>
      <c r="AI146" s="5"/>
      <c r="AJ146" s="5"/>
      <c r="AK146" s="7"/>
      <c r="AL146" s="7"/>
      <c r="AM146" s="49"/>
      <c r="AN146" s="5"/>
      <c r="AO146" s="5"/>
      <c r="AP146" s="5"/>
      <c r="AQ146" s="7"/>
      <c r="AR146" s="7"/>
      <c r="AS146" s="7"/>
      <c r="AT146" s="49"/>
      <c r="AU146" s="7"/>
      <c r="AV146" s="7"/>
      <c r="AW146" s="7"/>
      <c r="AX146" s="7"/>
      <c r="AY146" s="10"/>
      <c r="AZ146" s="7"/>
      <c r="BA146" s="7"/>
      <c r="BB146" s="7"/>
      <c r="BC146" s="7"/>
      <c r="BD146" s="7"/>
      <c r="BE146" s="7"/>
      <c r="BF146" s="11"/>
      <c r="BG146" s="5"/>
      <c r="BH146" s="5"/>
      <c r="BI146" s="5"/>
    </row>
    <row r="147" spans="1:61" s="4" customFormat="1" x14ac:dyDescent="0.2">
      <c r="A147" s="5"/>
      <c r="B147" s="5"/>
      <c r="C147" s="5"/>
      <c r="D147" s="5"/>
      <c r="E147" s="5"/>
      <c r="F147" s="5"/>
      <c r="G147" s="5"/>
      <c r="H147" s="5"/>
      <c r="I147" s="92"/>
      <c r="J147" s="5"/>
      <c r="K147" s="5"/>
      <c r="L147" s="5"/>
      <c r="M147" s="5"/>
      <c r="N147" s="5"/>
      <c r="O147" s="5"/>
      <c r="P147" s="12"/>
      <c r="Q147" s="8"/>
      <c r="R147" s="49"/>
      <c r="S147" s="5"/>
      <c r="T147" s="5"/>
      <c r="U147" s="5"/>
      <c r="V147" s="5"/>
      <c r="W147" s="7"/>
      <c r="X147" s="7"/>
      <c r="Y147" s="49"/>
      <c r="Z147" s="5"/>
      <c r="AA147" s="5"/>
      <c r="AB147" s="5"/>
      <c r="AC147" s="5"/>
      <c r="AD147" s="7"/>
      <c r="AE147" s="7"/>
      <c r="AF147" s="49"/>
      <c r="AG147" s="5"/>
      <c r="AH147" s="5"/>
      <c r="AI147" s="5"/>
      <c r="AJ147" s="5"/>
      <c r="AK147" s="7"/>
      <c r="AL147" s="7"/>
      <c r="AM147" s="49"/>
      <c r="AN147" s="5"/>
      <c r="AO147" s="5"/>
      <c r="AP147" s="5"/>
      <c r="AQ147" s="7"/>
      <c r="AR147" s="7"/>
      <c r="AS147" s="7"/>
      <c r="AT147" s="49"/>
      <c r="AU147" s="7"/>
      <c r="AV147" s="7"/>
      <c r="AW147" s="7"/>
      <c r="AX147" s="7"/>
      <c r="AY147" s="10"/>
      <c r="AZ147" s="7"/>
      <c r="BA147" s="7"/>
      <c r="BB147" s="7"/>
      <c r="BC147" s="7"/>
      <c r="BD147" s="7"/>
      <c r="BE147" s="7"/>
      <c r="BF147" s="11"/>
      <c r="BG147" s="5"/>
      <c r="BH147" s="5"/>
      <c r="BI147" s="5"/>
    </row>
    <row r="148" spans="1:61" s="4" customFormat="1" x14ac:dyDescent="0.2">
      <c r="A148" s="5"/>
      <c r="B148" s="5"/>
      <c r="C148" s="5"/>
      <c r="D148" s="5"/>
      <c r="E148" s="5"/>
      <c r="F148" s="5"/>
      <c r="G148" s="5"/>
      <c r="H148" s="5"/>
      <c r="I148" s="92"/>
      <c r="J148" s="5"/>
      <c r="K148" s="5"/>
      <c r="L148" s="5"/>
      <c r="M148" s="5"/>
      <c r="N148" s="5"/>
      <c r="O148" s="5"/>
      <c r="P148" s="12"/>
      <c r="Q148" s="8"/>
      <c r="R148" s="49"/>
      <c r="S148" s="5"/>
      <c r="T148" s="5"/>
      <c r="U148" s="5"/>
      <c r="V148" s="5"/>
      <c r="W148" s="7"/>
      <c r="X148" s="7"/>
      <c r="Y148" s="49"/>
      <c r="Z148" s="5"/>
      <c r="AA148" s="5"/>
      <c r="AB148" s="5"/>
      <c r="AC148" s="5"/>
      <c r="AD148" s="7"/>
      <c r="AE148" s="7"/>
      <c r="AF148" s="49"/>
      <c r="AG148" s="5"/>
      <c r="AH148" s="5"/>
      <c r="AI148" s="5"/>
      <c r="AJ148" s="5"/>
      <c r="AK148" s="7"/>
      <c r="AL148" s="7"/>
      <c r="AM148" s="49"/>
      <c r="AN148" s="5"/>
      <c r="AO148" s="5"/>
      <c r="AP148" s="5"/>
      <c r="AQ148" s="7"/>
      <c r="AR148" s="7"/>
      <c r="AS148" s="7"/>
      <c r="AT148" s="49"/>
      <c r="AU148" s="7"/>
      <c r="AV148" s="7"/>
      <c r="AW148" s="7"/>
      <c r="AX148" s="7"/>
      <c r="AY148" s="10"/>
      <c r="AZ148" s="7"/>
      <c r="BA148" s="7"/>
      <c r="BB148" s="7"/>
      <c r="BC148" s="7"/>
      <c r="BD148" s="7"/>
      <c r="BE148" s="7"/>
      <c r="BF148" s="11"/>
      <c r="BG148" s="5"/>
      <c r="BH148" s="5"/>
      <c r="BI148" s="5"/>
    </row>
    <row r="149" spans="1:61" s="4" customFormat="1" x14ac:dyDescent="0.2">
      <c r="A149" s="5"/>
      <c r="B149" s="5"/>
      <c r="C149" s="5"/>
      <c r="D149" s="5"/>
      <c r="E149" s="5"/>
      <c r="F149" s="5"/>
      <c r="G149" s="5"/>
      <c r="H149" s="5"/>
      <c r="I149" s="92"/>
      <c r="J149" s="5"/>
      <c r="K149" s="5"/>
      <c r="L149" s="5"/>
      <c r="M149" s="5"/>
      <c r="N149" s="5"/>
      <c r="O149" s="5"/>
      <c r="P149" s="12"/>
      <c r="Q149" s="8"/>
      <c r="R149" s="49"/>
      <c r="S149" s="5"/>
      <c r="T149" s="5"/>
      <c r="U149" s="5"/>
      <c r="V149" s="5"/>
      <c r="W149" s="7"/>
      <c r="X149" s="7"/>
      <c r="Y149" s="49"/>
      <c r="Z149" s="5"/>
      <c r="AA149" s="5"/>
      <c r="AB149" s="5"/>
      <c r="AC149" s="5"/>
      <c r="AD149" s="7"/>
      <c r="AE149" s="7"/>
      <c r="AF149" s="49"/>
      <c r="AG149" s="5"/>
      <c r="AH149" s="5"/>
      <c r="AI149" s="5"/>
      <c r="AJ149" s="5"/>
      <c r="AK149" s="7"/>
      <c r="AL149" s="7"/>
      <c r="AM149" s="49"/>
      <c r="AN149" s="5"/>
      <c r="AO149" s="5"/>
      <c r="AP149" s="5"/>
      <c r="AQ149" s="7"/>
      <c r="AR149" s="7"/>
      <c r="AS149" s="7"/>
      <c r="AT149" s="49"/>
      <c r="AU149" s="7"/>
      <c r="AV149" s="7"/>
      <c r="AW149" s="7"/>
      <c r="AX149" s="7"/>
      <c r="AY149" s="10"/>
      <c r="AZ149" s="7"/>
      <c r="BA149" s="7"/>
      <c r="BB149" s="7"/>
      <c r="BC149" s="7"/>
      <c r="BD149" s="7"/>
      <c r="BE149" s="7"/>
      <c r="BF149" s="11"/>
      <c r="BG149" s="5"/>
      <c r="BH149" s="5"/>
      <c r="BI149" s="5"/>
    </row>
    <row r="150" spans="1:61" s="4" customFormat="1" x14ac:dyDescent="0.2">
      <c r="A150" s="5"/>
      <c r="B150" s="5"/>
      <c r="C150" s="5"/>
      <c r="D150" s="5"/>
      <c r="E150" s="5"/>
      <c r="F150" s="5"/>
      <c r="G150" s="5"/>
      <c r="H150" s="5"/>
      <c r="I150" s="92"/>
      <c r="J150" s="5"/>
      <c r="K150" s="5"/>
      <c r="L150" s="5"/>
      <c r="M150" s="5"/>
      <c r="N150" s="5"/>
      <c r="O150" s="5"/>
      <c r="P150" s="12"/>
      <c r="Q150" s="8"/>
      <c r="R150" s="49"/>
      <c r="S150" s="5"/>
      <c r="T150" s="5"/>
      <c r="U150" s="5"/>
      <c r="V150" s="5"/>
      <c r="W150" s="7"/>
      <c r="X150" s="7"/>
      <c r="Y150" s="49"/>
      <c r="Z150" s="5"/>
      <c r="AA150" s="5"/>
      <c r="AB150" s="5"/>
      <c r="AC150" s="5"/>
      <c r="AD150" s="7"/>
      <c r="AE150" s="7"/>
      <c r="AF150" s="49"/>
      <c r="AG150" s="5"/>
      <c r="AH150" s="5"/>
      <c r="AI150" s="5"/>
      <c r="AJ150" s="5"/>
      <c r="AK150" s="7"/>
      <c r="AL150" s="7"/>
      <c r="AM150" s="49"/>
      <c r="AN150" s="5"/>
      <c r="AO150" s="5"/>
      <c r="AP150" s="5"/>
      <c r="AQ150" s="7"/>
      <c r="AR150" s="7"/>
      <c r="AS150" s="7"/>
      <c r="AT150" s="49"/>
      <c r="AU150" s="7"/>
      <c r="AV150" s="7"/>
      <c r="AW150" s="7"/>
      <c r="AX150" s="7"/>
      <c r="AY150" s="10"/>
      <c r="AZ150" s="7"/>
      <c r="BA150" s="7"/>
      <c r="BB150" s="7"/>
      <c r="BC150" s="7"/>
      <c r="BD150" s="7"/>
      <c r="BE150" s="7"/>
      <c r="BF150" s="11"/>
      <c r="BG150" s="5"/>
      <c r="BH150" s="5"/>
      <c r="BI150" s="5"/>
    </row>
    <row r="151" spans="1:61" s="4" customFormat="1" x14ac:dyDescent="0.2">
      <c r="A151" s="5"/>
      <c r="B151" s="5"/>
      <c r="C151" s="5"/>
      <c r="D151" s="5"/>
      <c r="E151" s="5"/>
      <c r="F151" s="5"/>
      <c r="G151" s="5"/>
      <c r="H151" s="5"/>
      <c r="I151" s="92"/>
      <c r="J151" s="5"/>
      <c r="K151" s="5"/>
      <c r="L151" s="5"/>
      <c r="M151" s="5"/>
      <c r="N151" s="5"/>
      <c r="O151" s="5"/>
      <c r="P151" s="12"/>
      <c r="Q151" s="8"/>
      <c r="R151" s="49"/>
      <c r="S151" s="5"/>
      <c r="T151" s="5"/>
      <c r="U151" s="5"/>
      <c r="V151" s="5"/>
      <c r="W151" s="7"/>
      <c r="X151" s="7"/>
      <c r="Y151" s="49"/>
      <c r="Z151" s="5"/>
      <c r="AA151" s="5"/>
      <c r="AB151" s="5"/>
      <c r="AC151" s="5"/>
      <c r="AD151" s="7"/>
      <c r="AE151" s="7"/>
      <c r="AF151" s="49"/>
      <c r="AG151" s="5"/>
      <c r="AH151" s="5"/>
      <c r="AI151" s="5"/>
      <c r="AJ151" s="5"/>
      <c r="AK151" s="7"/>
      <c r="AL151" s="7"/>
      <c r="AM151" s="49"/>
      <c r="AN151" s="5"/>
      <c r="AO151" s="5"/>
      <c r="AP151" s="5"/>
      <c r="AQ151" s="7"/>
      <c r="AR151" s="7"/>
      <c r="AS151" s="7"/>
      <c r="AT151" s="49"/>
      <c r="AU151" s="7"/>
      <c r="AV151" s="7"/>
      <c r="AW151" s="7"/>
      <c r="AX151" s="7"/>
      <c r="AY151" s="10"/>
      <c r="AZ151" s="7"/>
      <c r="BA151" s="7"/>
      <c r="BB151" s="7"/>
      <c r="BC151" s="7"/>
      <c r="BD151" s="7"/>
      <c r="BE151" s="7"/>
      <c r="BF151" s="11"/>
      <c r="BG151" s="5"/>
      <c r="BH151" s="5"/>
      <c r="BI151" s="5"/>
    </row>
    <row r="152" spans="1:61" s="4" customFormat="1" x14ac:dyDescent="0.2">
      <c r="A152" s="5"/>
      <c r="B152" s="5"/>
      <c r="C152" s="5"/>
      <c r="D152" s="5"/>
      <c r="E152" s="5"/>
      <c r="F152" s="5"/>
      <c r="G152" s="5"/>
      <c r="H152" s="5"/>
      <c r="I152" s="92"/>
      <c r="J152" s="5"/>
      <c r="K152" s="5"/>
      <c r="L152" s="5"/>
      <c r="M152" s="5"/>
      <c r="N152" s="5"/>
      <c r="O152" s="5"/>
      <c r="P152" s="12"/>
      <c r="Q152" s="8"/>
      <c r="R152" s="49"/>
      <c r="S152" s="5"/>
      <c r="T152" s="5"/>
      <c r="U152" s="5"/>
      <c r="V152" s="5"/>
      <c r="W152" s="7"/>
      <c r="X152" s="7"/>
      <c r="Y152" s="49"/>
      <c r="Z152" s="5"/>
      <c r="AA152" s="5"/>
      <c r="AB152" s="5"/>
      <c r="AC152" s="5"/>
      <c r="AD152" s="7"/>
      <c r="AE152" s="7"/>
      <c r="AF152" s="49"/>
      <c r="AG152" s="5"/>
      <c r="AH152" s="5"/>
      <c r="AI152" s="5"/>
      <c r="AJ152" s="5"/>
      <c r="AK152" s="7"/>
      <c r="AL152" s="7"/>
      <c r="AM152" s="49"/>
      <c r="AN152" s="5"/>
      <c r="AO152" s="5"/>
      <c r="AP152" s="5"/>
      <c r="AQ152" s="7"/>
      <c r="AR152" s="7"/>
      <c r="AS152" s="7"/>
      <c r="AT152" s="49"/>
      <c r="AU152" s="7"/>
      <c r="AV152" s="7"/>
      <c r="AW152" s="7"/>
      <c r="AX152" s="7"/>
      <c r="AY152" s="10"/>
      <c r="AZ152" s="7"/>
      <c r="BA152" s="7"/>
      <c r="BB152" s="7"/>
      <c r="BC152" s="7"/>
      <c r="BD152" s="7"/>
      <c r="BE152" s="7"/>
      <c r="BF152" s="11"/>
      <c r="BG152" s="5"/>
      <c r="BH152" s="5"/>
      <c r="BI152" s="5"/>
    </row>
    <row r="153" spans="1:61" s="4" customFormat="1" x14ac:dyDescent="0.2">
      <c r="A153" s="5"/>
      <c r="B153" s="5"/>
      <c r="C153" s="5"/>
      <c r="D153" s="5"/>
      <c r="E153" s="5"/>
      <c r="F153" s="5"/>
      <c r="G153" s="5"/>
      <c r="H153" s="5"/>
      <c r="I153" s="92"/>
      <c r="J153" s="5"/>
      <c r="K153" s="5"/>
      <c r="L153" s="5"/>
      <c r="M153" s="5"/>
      <c r="N153" s="5"/>
      <c r="O153" s="5"/>
      <c r="P153" s="12"/>
      <c r="Q153" s="8"/>
      <c r="R153" s="49"/>
      <c r="S153" s="5"/>
      <c r="T153" s="5"/>
      <c r="U153" s="5"/>
      <c r="V153" s="5"/>
      <c r="W153" s="7"/>
      <c r="X153" s="7"/>
      <c r="Y153" s="49"/>
      <c r="Z153" s="5"/>
      <c r="AA153" s="5"/>
      <c r="AB153" s="5"/>
      <c r="AC153" s="5"/>
      <c r="AD153" s="7"/>
      <c r="AE153" s="7"/>
      <c r="AF153" s="49"/>
      <c r="AG153" s="5"/>
      <c r="AH153" s="5"/>
      <c r="AI153" s="5"/>
      <c r="AJ153" s="5"/>
      <c r="AK153" s="7"/>
      <c r="AL153" s="7"/>
      <c r="AM153" s="49"/>
      <c r="AN153" s="5"/>
      <c r="AO153" s="5"/>
      <c r="AP153" s="5"/>
      <c r="AQ153" s="7"/>
      <c r="AR153" s="7"/>
      <c r="AS153" s="7"/>
      <c r="AT153" s="49"/>
      <c r="AU153" s="7"/>
      <c r="AV153" s="7"/>
      <c r="AW153" s="7"/>
      <c r="AX153" s="7"/>
      <c r="AY153" s="10"/>
      <c r="AZ153" s="7"/>
      <c r="BA153" s="7"/>
      <c r="BB153" s="7"/>
      <c r="BC153" s="7"/>
      <c r="BD153" s="7"/>
      <c r="BE153" s="7"/>
      <c r="BF153" s="11"/>
      <c r="BG153" s="5"/>
      <c r="BH153" s="5"/>
      <c r="BI153" s="5"/>
    </row>
    <row r="154" spans="1:61" s="4" customFormat="1" x14ac:dyDescent="0.2">
      <c r="A154" s="5"/>
      <c r="B154" s="5"/>
      <c r="C154" s="5"/>
      <c r="D154" s="5"/>
      <c r="E154" s="5"/>
      <c r="F154" s="5"/>
      <c r="G154" s="5"/>
      <c r="H154" s="5"/>
      <c r="I154" s="92"/>
      <c r="J154" s="5"/>
      <c r="K154" s="5"/>
      <c r="L154" s="5"/>
      <c r="M154" s="5"/>
      <c r="N154" s="5"/>
      <c r="O154" s="5"/>
      <c r="P154" s="12"/>
      <c r="Q154" s="8"/>
      <c r="R154" s="49"/>
      <c r="S154" s="5"/>
      <c r="T154" s="5"/>
      <c r="U154" s="5"/>
      <c r="V154" s="5"/>
      <c r="W154" s="7"/>
      <c r="X154" s="7"/>
      <c r="Y154" s="49"/>
      <c r="Z154" s="5"/>
      <c r="AA154" s="5"/>
      <c r="AB154" s="5"/>
      <c r="AC154" s="5"/>
      <c r="AD154" s="7"/>
      <c r="AE154" s="7"/>
      <c r="AF154" s="49"/>
      <c r="AG154" s="5"/>
      <c r="AH154" s="5"/>
      <c r="AI154" s="5"/>
      <c r="AJ154" s="5"/>
      <c r="AK154" s="7"/>
      <c r="AL154" s="7"/>
      <c r="AM154" s="49"/>
      <c r="AN154" s="5"/>
      <c r="AO154" s="5"/>
      <c r="AP154" s="5"/>
      <c r="AQ154" s="7"/>
      <c r="AR154" s="7"/>
      <c r="AS154" s="7"/>
      <c r="AT154" s="49"/>
      <c r="AU154" s="7"/>
      <c r="AV154" s="7"/>
      <c r="AW154" s="7"/>
      <c r="AX154" s="7"/>
      <c r="AY154" s="10"/>
      <c r="AZ154" s="7"/>
      <c r="BA154" s="7"/>
      <c r="BB154" s="7"/>
      <c r="BC154" s="7"/>
      <c r="BD154" s="7"/>
      <c r="BE154" s="7"/>
      <c r="BF154" s="11"/>
      <c r="BG154" s="5"/>
      <c r="BH154" s="5"/>
      <c r="BI154" s="5"/>
    </row>
    <row r="155" spans="1:61" s="4" customFormat="1" x14ac:dyDescent="0.2">
      <c r="A155" s="5"/>
      <c r="B155" s="5"/>
      <c r="C155" s="5"/>
      <c r="D155" s="5"/>
      <c r="E155" s="5"/>
      <c r="F155" s="5"/>
      <c r="G155" s="5"/>
      <c r="H155" s="5"/>
      <c r="I155" s="92"/>
      <c r="J155" s="5"/>
      <c r="K155" s="5"/>
      <c r="L155" s="5"/>
      <c r="M155" s="5"/>
      <c r="N155" s="5"/>
      <c r="O155" s="5"/>
      <c r="P155" s="12"/>
      <c r="Q155" s="8"/>
      <c r="R155" s="49"/>
      <c r="S155" s="5"/>
      <c r="T155" s="5"/>
      <c r="U155" s="5"/>
      <c r="V155" s="5"/>
      <c r="W155" s="7"/>
      <c r="X155" s="7"/>
      <c r="Y155" s="49"/>
      <c r="Z155" s="5"/>
      <c r="AA155" s="5"/>
      <c r="AB155" s="5"/>
      <c r="AC155" s="5"/>
      <c r="AD155" s="7"/>
      <c r="AE155" s="7"/>
      <c r="AF155" s="49"/>
      <c r="AG155" s="5"/>
      <c r="AH155" s="5"/>
      <c r="AI155" s="5"/>
      <c r="AJ155" s="5"/>
      <c r="AK155" s="7"/>
      <c r="AL155" s="7"/>
      <c r="AM155" s="49"/>
      <c r="AN155" s="5"/>
      <c r="AO155" s="5"/>
      <c r="AP155" s="5"/>
      <c r="AQ155" s="7"/>
      <c r="AR155" s="7"/>
      <c r="AS155" s="7"/>
      <c r="AT155" s="49"/>
      <c r="AU155" s="7"/>
      <c r="AV155" s="7"/>
      <c r="AW155" s="7"/>
      <c r="AX155" s="7"/>
      <c r="AY155" s="10"/>
      <c r="AZ155" s="7"/>
      <c r="BA155" s="7"/>
      <c r="BB155" s="7"/>
      <c r="BC155" s="7"/>
      <c r="BD155" s="7"/>
      <c r="BE155" s="7"/>
      <c r="BF155" s="11"/>
      <c r="BG155" s="5"/>
      <c r="BH155" s="5"/>
      <c r="BI155" s="5"/>
    </row>
    <row r="156" spans="1:61" s="4" customFormat="1" x14ac:dyDescent="0.2">
      <c r="A156" s="5"/>
      <c r="B156" s="5"/>
      <c r="C156" s="5"/>
      <c r="D156" s="5"/>
      <c r="E156" s="5"/>
      <c r="F156" s="5"/>
      <c r="G156" s="5"/>
      <c r="H156" s="5"/>
      <c r="I156" s="92"/>
      <c r="J156" s="5"/>
      <c r="K156" s="5"/>
      <c r="L156" s="5"/>
      <c r="M156" s="5"/>
      <c r="N156" s="5"/>
      <c r="O156" s="5"/>
      <c r="P156" s="12"/>
      <c r="Q156" s="8"/>
      <c r="R156" s="49"/>
      <c r="S156" s="5"/>
      <c r="T156" s="5"/>
      <c r="U156" s="5"/>
      <c r="V156" s="5"/>
      <c r="W156" s="7"/>
      <c r="X156" s="7"/>
      <c r="Y156" s="49"/>
      <c r="Z156" s="5"/>
      <c r="AA156" s="5"/>
      <c r="AB156" s="5"/>
      <c r="AC156" s="5"/>
      <c r="AD156" s="7"/>
      <c r="AE156" s="7"/>
      <c r="AF156" s="49"/>
      <c r="AG156" s="5"/>
      <c r="AH156" s="5"/>
      <c r="AI156" s="5"/>
      <c r="AJ156" s="5"/>
      <c r="AK156" s="7"/>
      <c r="AL156" s="7"/>
      <c r="AM156" s="49"/>
      <c r="AN156" s="5"/>
      <c r="AO156" s="5"/>
      <c r="AP156" s="5"/>
      <c r="AQ156" s="7"/>
      <c r="AR156" s="7"/>
      <c r="AS156" s="7"/>
      <c r="AT156" s="49"/>
      <c r="AU156" s="7"/>
      <c r="AV156" s="7"/>
      <c r="AW156" s="7"/>
      <c r="AX156" s="7"/>
      <c r="AY156" s="10"/>
      <c r="AZ156" s="7"/>
      <c r="BA156" s="7"/>
      <c r="BB156" s="7"/>
      <c r="BC156" s="7"/>
      <c r="BD156" s="7"/>
      <c r="BE156" s="7"/>
      <c r="BF156" s="11"/>
      <c r="BG156" s="5"/>
      <c r="BH156" s="5"/>
      <c r="BI156" s="5"/>
    </row>
    <row r="157" spans="1:61" s="4" customFormat="1" x14ac:dyDescent="0.2">
      <c r="A157" s="5"/>
      <c r="B157" s="5"/>
      <c r="C157" s="5"/>
      <c r="D157" s="5"/>
      <c r="E157" s="5"/>
      <c r="F157" s="5"/>
      <c r="G157" s="5"/>
      <c r="H157" s="5"/>
      <c r="I157" s="92"/>
      <c r="J157" s="5"/>
      <c r="K157" s="5"/>
      <c r="L157" s="5"/>
      <c r="M157" s="5"/>
      <c r="N157" s="5"/>
      <c r="O157" s="5"/>
      <c r="P157" s="12"/>
      <c r="Q157" s="8"/>
      <c r="R157" s="49"/>
      <c r="S157" s="5"/>
      <c r="T157" s="5"/>
      <c r="U157" s="5"/>
      <c r="V157" s="5"/>
      <c r="W157" s="7"/>
      <c r="X157" s="7"/>
      <c r="Y157" s="49"/>
      <c r="Z157" s="5"/>
      <c r="AA157" s="5"/>
      <c r="AB157" s="5"/>
      <c r="AC157" s="5"/>
      <c r="AD157" s="7"/>
      <c r="AE157" s="7"/>
      <c r="AF157" s="49"/>
      <c r="AG157" s="5"/>
      <c r="AH157" s="5"/>
      <c r="AI157" s="5"/>
      <c r="AJ157" s="5"/>
      <c r="AK157" s="7"/>
      <c r="AL157" s="7"/>
      <c r="AM157" s="49"/>
      <c r="AN157" s="5"/>
      <c r="AO157" s="5"/>
      <c r="AP157" s="5"/>
      <c r="AQ157" s="7"/>
      <c r="AR157" s="7"/>
      <c r="AS157" s="7"/>
      <c r="AT157" s="49"/>
      <c r="AU157" s="7"/>
      <c r="AV157" s="7"/>
      <c r="AW157" s="7"/>
      <c r="AX157" s="7"/>
      <c r="AY157" s="10"/>
      <c r="AZ157" s="7"/>
      <c r="BA157" s="7"/>
      <c r="BB157" s="7"/>
      <c r="BC157" s="7"/>
      <c r="BD157" s="7"/>
      <c r="BE157" s="7"/>
      <c r="BF157" s="11"/>
      <c r="BG157" s="5"/>
      <c r="BH157" s="5"/>
      <c r="BI157" s="5"/>
    </row>
    <row r="158" spans="1:61" s="4" customFormat="1" x14ac:dyDescent="0.2">
      <c r="A158" s="5"/>
      <c r="B158" s="5"/>
      <c r="C158" s="5"/>
      <c r="D158" s="5"/>
      <c r="E158" s="5"/>
      <c r="F158" s="5"/>
      <c r="G158" s="5"/>
      <c r="H158" s="5"/>
      <c r="I158" s="92"/>
      <c r="J158" s="5"/>
      <c r="K158" s="5"/>
      <c r="L158" s="5"/>
      <c r="M158" s="5"/>
      <c r="N158" s="5"/>
      <c r="O158" s="5"/>
      <c r="P158" s="12"/>
      <c r="Q158" s="8"/>
      <c r="R158" s="49"/>
      <c r="S158" s="5"/>
      <c r="T158" s="5"/>
      <c r="U158" s="5"/>
      <c r="V158" s="5"/>
      <c r="W158" s="7"/>
      <c r="X158" s="7"/>
      <c r="Y158" s="49"/>
      <c r="Z158" s="5"/>
      <c r="AA158" s="5"/>
      <c r="AB158" s="5"/>
      <c r="AC158" s="5"/>
      <c r="AD158" s="7"/>
      <c r="AE158" s="7"/>
      <c r="AF158" s="49"/>
      <c r="AG158" s="5"/>
      <c r="AH158" s="5"/>
      <c r="AI158" s="5"/>
      <c r="AJ158" s="5"/>
      <c r="AK158" s="7"/>
      <c r="AL158" s="7"/>
      <c r="AM158" s="49"/>
      <c r="AN158" s="5"/>
      <c r="AO158" s="5"/>
      <c r="AP158" s="5"/>
      <c r="AQ158" s="7"/>
      <c r="AR158" s="7"/>
      <c r="AS158" s="7"/>
      <c r="AT158" s="49"/>
      <c r="AU158" s="7"/>
      <c r="AV158" s="7"/>
      <c r="AW158" s="7"/>
      <c r="AX158" s="7"/>
      <c r="AY158" s="10"/>
      <c r="AZ158" s="7"/>
      <c r="BA158" s="7"/>
      <c r="BB158" s="7"/>
      <c r="BC158" s="7"/>
      <c r="BD158" s="7"/>
      <c r="BE158" s="7"/>
      <c r="BF158" s="11"/>
      <c r="BG158" s="5"/>
      <c r="BH158" s="5"/>
      <c r="BI158" s="5"/>
    </row>
    <row r="159" spans="1:61" s="4" customFormat="1" x14ac:dyDescent="0.2">
      <c r="A159" s="5"/>
      <c r="B159" s="5"/>
      <c r="C159" s="5"/>
      <c r="D159" s="5"/>
      <c r="E159" s="5"/>
      <c r="F159" s="5"/>
      <c r="G159" s="5"/>
      <c r="H159" s="5"/>
      <c r="I159" s="92"/>
      <c r="J159" s="5"/>
      <c r="K159" s="5"/>
      <c r="L159" s="5"/>
      <c r="M159" s="5"/>
      <c r="N159" s="5"/>
      <c r="O159" s="5"/>
      <c r="P159" s="12"/>
      <c r="Q159" s="8"/>
      <c r="R159" s="49"/>
      <c r="S159" s="5"/>
      <c r="T159" s="5"/>
      <c r="U159" s="5"/>
      <c r="V159" s="5"/>
      <c r="W159" s="7"/>
      <c r="X159" s="7"/>
      <c r="Y159" s="49"/>
      <c r="Z159" s="5"/>
      <c r="AA159" s="5"/>
      <c r="AB159" s="5"/>
      <c r="AC159" s="5"/>
      <c r="AD159" s="7"/>
      <c r="AE159" s="7"/>
      <c r="AF159" s="49"/>
      <c r="AG159" s="5"/>
      <c r="AH159" s="5"/>
      <c r="AI159" s="5"/>
      <c r="AJ159" s="5"/>
      <c r="AK159" s="7"/>
      <c r="AL159" s="7"/>
      <c r="AM159" s="49"/>
      <c r="AN159" s="5"/>
      <c r="AO159" s="5"/>
      <c r="AP159" s="5"/>
      <c r="AQ159" s="7"/>
      <c r="AR159" s="7"/>
      <c r="AS159" s="7"/>
      <c r="AT159" s="49"/>
      <c r="AU159" s="7"/>
      <c r="AV159" s="7"/>
      <c r="AW159" s="7"/>
      <c r="AX159" s="7"/>
      <c r="AY159" s="10"/>
      <c r="AZ159" s="7"/>
      <c r="BA159" s="7"/>
      <c r="BB159" s="7"/>
      <c r="BC159" s="7"/>
      <c r="BD159" s="7"/>
      <c r="BE159" s="7"/>
      <c r="BF159" s="11"/>
      <c r="BG159" s="5"/>
      <c r="BH159" s="5"/>
      <c r="BI159" s="5"/>
    </row>
    <row r="160" spans="1:61" s="4" customFormat="1" x14ac:dyDescent="0.2">
      <c r="A160" s="5"/>
      <c r="B160" s="5"/>
      <c r="C160" s="5"/>
      <c r="D160" s="5"/>
      <c r="E160" s="5"/>
      <c r="F160" s="5"/>
      <c r="G160" s="5"/>
      <c r="H160" s="5"/>
      <c r="I160" s="92"/>
      <c r="J160" s="5"/>
      <c r="K160" s="5"/>
      <c r="L160" s="5"/>
      <c r="M160" s="5"/>
      <c r="N160" s="5"/>
      <c r="O160" s="5"/>
      <c r="P160" s="12"/>
      <c r="Q160" s="8"/>
      <c r="R160" s="49"/>
      <c r="S160" s="5"/>
      <c r="T160" s="5"/>
      <c r="U160" s="5"/>
      <c r="V160" s="5"/>
      <c r="W160" s="7"/>
      <c r="X160" s="7"/>
      <c r="Y160" s="49"/>
      <c r="Z160" s="5"/>
      <c r="AA160" s="5"/>
      <c r="AB160" s="5"/>
      <c r="AC160" s="5"/>
      <c r="AD160" s="7"/>
      <c r="AE160" s="7"/>
      <c r="AF160" s="49"/>
      <c r="AG160" s="5"/>
      <c r="AH160" s="5"/>
      <c r="AI160" s="5"/>
      <c r="AJ160" s="5"/>
      <c r="AK160" s="7"/>
      <c r="AL160" s="7"/>
      <c r="AM160" s="49"/>
      <c r="AN160" s="5"/>
      <c r="AO160" s="5"/>
      <c r="AP160" s="5"/>
      <c r="AQ160" s="7"/>
      <c r="AR160" s="7"/>
      <c r="AS160" s="7"/>
      <c r="AT160" s="49"/>
      <c r="AU160" s="7"/>
      <c r="AV160" s="7"/>
      <c r="AW160" s="7"/>
      <c r="AX160" s="7"/>
      <c r="AY160" s="10"/>
      <c r="AZ160" s="7"/>
      <c r="BA160" s="7"/>
      <c r="BB160" s="7"/>
      <c r="BC160" s="7"/>
      <c r="BD160" s="7"/>
      <c r="BE160" s="7"/>
      <c r="BF160" s="11"/>
      <c r="BG160" s="5"/>
      <c r="BH160" s="5"/>
      <c r="BI160" s="5"/>
    </row>
    <row r="161" spans="1:61" s="4" customFormat="1" x14ac:dyDescent="0.2">
      <c r="A161" s="5"/>
      <c r="B161" s="5"/>
      <c r="C161" s="5"/>
      <c r="D161" s="5"/>
      <c r="E161" s="5"/>
      <c r="F161" s="5"/>
      <c r="G161" s="5"/>
      <c r="H161" s="5"/>
      <c r="I161" s="92"/>
      <c r="J161" s="5"/>
      <c r="K161" s="5"/>
      <c r="L161" s="5"/>
      <c r="M161" s="5"/>
      <c r="N161" s="5"/>
      <c r="O161" s="5"/>
      <c r="P161" s="12"/>
      <c r="Q161" s="8"/>
      <c r="R161" s="49"/>
      <c r="S161" s="5"/>
      <c r="T161" s="5"/>
      <c r="U161" s="5"/>
      <c r="V161" s="5"/>
      <c r="W161" s="7"/>
      <c r="X161" s="7"/>
      <c r="Y161" s="49"/>
      <c r="Z161" s="5"/>
      <c r="AA161" s="5"/>
      <c r="AB161" s="5"/>
      <c r="AC161" s="5"/>
      <c r="AD161" s="7"/>
      <c r="AE161" s="7"/>
      <c r="AF161" s="49"/>
      <c r="AG161" s="5"/>
      <c r="AH161" s="5"/>
      <c r="AI161" s="5"/>
      <c r="AJ161" s="5"/>
      <c r="AK161" s="7"/>
      <c r="AL161" s="7"/>
      <c r="AM161" s="49"/>
      <c r="AN161" s="5"/>
      <c r="AO161" s="5"/>
      <c r="AP161" s="5"/>
      <c r="AQ161" s="7"/>
      <c r="AR161" s="7"/>
      <c r="AS161" s="7"/>
      <c r="AT161" s="49"/>
      <c r="AU161" s="7"/>
      <c r="AV161" s="7"/>
      <c r="AW161" s="7"/>
      <c r="AX161" s="7"/>
      <c r="AY161" s="10"/>
      <c r="AZ161" s="7"/>
      <c r="BA161" s="7"/>
      <c r="BB161" s="7"/>
      <c r="BC161" s="7"/>
      <c r="BD161" s="7"/>
      <c r="BE161" s="7"/>
      <c r="BF161" s="11"/>
      <c r="BG161" s="5"/>
      <c r="BH161" s="5"/>
      <c r="BI161" s="5"/>
    </row>
    <row r="162" spans="1:61" s="4" customFormat="1" x14ac:dyDescent="0.2">
      <c r="A162" s="5"/>
      <c r="B162" s="5"/>
      <c r="C162" s="5"/>
      <c r="D162" s="5"/>
      <c r="E162" s="5"/>
      <c r="F162" s="5"/>
      <c r="G162" s="5"/>
      <c r="H162" s="5"/>
      <c r="I162" s="92"/>
      <c r="J162" s="5"/>
      <c r="K162" s="5"/>
      <c r="L162" s="5"/>
      <c r="M162" s="5"/>
      <c r="N162" s="5"/>
      <c r="O162" s="5"/>
      <c r="P162" s="12"/>
      <c r="Q162" s="8"/>
      <c r="R162" s="49"/>
      <c r="S162" s="5"/>
      <c r="T162" s="5"/>
      <c r="U162" s="5"/>
      <c r="V162" s="5"/>
      <c r="W162" s="7"/>
      <c r="X162" s="7"/>
      <c r="Y162" s="49"/>
      <c r="Z162" s="5"/>
      <c r="AA162" s="5"/>
      <c r="AB162" s="5"/>
      <c r="AC162" s="5"/>
      <c r="AD162" s="7"/>
      <c r="AE162" s="7"/>
      <c r="AF162" s="49"/>
      <c r="AG162" s="5"/>
      <c r="AH162" s="5"/>
      <c r="AI162" s="5"/>
      <c r="AJ162" s="5"/>
      <c r="AK162" s="7"/>
      <c r="AL162" s="7"/>
      <c r="AM162" s="49"/>
      <c r="AN162" s="5"/>
      <c r="AO162" s="5"/>
      <c r="AP162" s="5"/>
      <c r="AQ162" s="7"/>
      <c r="AR162" s="7"/>
      <c r="AS162" s="7"/>
      <c r="AT162" s="49"/>
      <c r="AU162" s="7"/>
      <c r="AV162" s="7"/>
      <c r="AW162" s="7"/>
      <c r="AX162" s="7"/>
      <c r="AY162" s="10"/>
      <c r="AZ162" s="7"/>
      <c r="BA162" s="7"/>
      <c r="BB162" s="7"/>
      <c r="BC162" s="7"/>
      <c r="BD162" s="7"/>
      <c r="BE162" s="7"/>
      <c r="BF162" s="11"/>
      <c r="BG162" s="5"/>
      <c r="BH162" s="5"/>
      <c r="BI162" s="5"/>
    </row>
    <row r="163" spans="1:61" s="4" customFormat="1" x14ac:dyDescent="0.2">
      <c r="A163" s="5"/>
      <c r="B163" s="5"/>
      <c r="C163" s="5"/>
      <c r="D163" s="5"/>
      <c r="E163" s="5"/>
      <c r="F163" s="5"/>
      <c r="G163" s="5"/>
      <c r="H163" s="5"/>
      <c r="I163" s="92"/>
      <c r="J163" s="5"/>
      <c r="K163" s="5"/>
      <c r="L163" s="5"/>
      <c r="M163" s="5"/>
      <c r="N163" s="5"/>
      <c r="O163" s="5"/>
      <c r="P163" s="12"/>
      <c r="Q163" s="8"/>
      <c r="R163" s="49"/>
      <c r="S163" s="5"/>
      <c r="T163" s="5"/>
      <c r="U163" s="5"/>
      <c r="V163" s="5"/>
      <c r="W163" s="7"/>
      <c r="X163" s="7"/>
      <c r="Y163" s="49"/>
      <c r="Z163" s="5"/>
      <c r="AA163" s="5"/>
      <c r="AB163" s="5"/>
      <c r="AC163" s="5"/>
      <c r="AD163" s="7"/>
      <c r="AE163" s="7"/>
      <c r="AF163" s="49"/>
      <c r="AG163" s="5"/>
      <c r="AH163" s="5"/>
      <c r="AI163" s="5"/>
      <c r="AJ163" s="5"/>
      <c r="AK163" s="7"/>
      <c r="AL163" s="7"/>
      <c r="AM163" s="49"/>
      <c r="AN163" s="5"/>
      <c r="AO163" s="5"/>
      <c r="AP163" s="5"/>
      <c r="AQ163" s="7"/>
      <c r="AR163" s="7"/>
      <c r="AS163" s="7"/>
      <c r="AT163" s="49"/>
      <c r="AU163" s="7"/>
      <c r="AV163" s="7"/>
      <c r="AW163" s="7"/>
      <c r="AX163" s="7"/>
      <c r="AY163" s="10"/>
      <c r="AZ163" s="7"/>
      <c r="BA163" s="7"/>
      <c r="BB163" s="7"/>
      <c r="BC163" s="7"/>
      <c r="BD163" s="7"/>
      <c r="BE163" s="7"/>
      <c r="BF163" s="11"/>
      <c r="BG163" s="5"/>
      <c r="BH163" s="5"/>
      <c r="BI163" s="5"/>
    </row>
    <row r="164" spans="1:61" s="4" customFormat="1" x14ac:dyDescent="0.2">
      <c r="A164" s="5"/>
      <c r="B164" s="5"/>
      <c r="C164" s="5"/>
      <c r="D164" s="5"/>
      <c r="E164" s="5"/>
      <c r="F164" s="5"/>
      <c r="G164" s="5"/>
      <c r="H164" s="5"/>
      <c r="I164" s="92"/>
      <c r="J164" s="5"/>
      <c r="K164" s="5"/>
      <c r="L164" s="5"/>
      <c r="M164" s="5"/>
      <c r="N164" s="5"/>
      <c r="O164" s="5"/>
      <c r="P164" s="12"/>
      <c r="Q164" s="8"/>
      <c r="R164" s="49"/>
      <c r="S164" s="5"/>
      <c r="T164" s="5"/>
      <c r="U164" s="5"/>
      <c r="V164" s="5"/>
      <c r="W164" s="7"/>
      <c r="X164" s="7"/>
      <c r="Y164" s="49"/>
      <c r="Z164" s="5"/>
      <c r="AA164" s="5"/>
      <c r="AB164" s="5"/>
      <c r="AC164" s="5"/>
      <c r="AD164" s="7"/>
      <c r="AE164" s="7"/>
      <c r="AF164" s="49"/>
      <c r="AG164" s="5"/>
      <c r="AH164" s="5"/>
      <c r="AI164" s="5"/>
      <c r="AJ164" s="5"/>
      <c r="AK164" s="7"/>
      <c r="AL164" s="7"/>
      <c r="AM164" s="49"/>
      <c r="AN164" s="5"/>
      <c r="AO164" s="5"/>
      <c r="AP164" s="5"/>
      <c r="AQ164" s="7"/>
      <c r="AR164" s="7"/>
      <c r="AS164" s="7"/>
      <c r="AT164" s="49"/>
      <c r="AU164" s="7"/>
      <c r="AV164" s="7"/>
      <c r="AW164" s="7"/>
      <c r="AX164" s="7"/>
      <c r="AY164" s="10"/>
      <c r="AZ164" s="7"/>
      <c r="BA164" s="7"/>
      <c r="BB164" s="7"/>
      <c r="BC164" s="7"/>
      <c r="BD164" s="7"/>
      <c r="BE164" s="7"/>
      <c r="BF164" s="11"/>
      <c r="BG164" s="5"/>
      <c r="BH164" s="5"/>
      <c r="BI164" s="5"/>
    </row>
    <row r="165" spans="1:61" s="4" customFormat="1" x14ac:dyDescent="0.2">
      <c r="A165" s="5"/>
      <c r="B165" s="5"/>
      <c r="C165" s="5"/>
      <c r="D165" s="5"/>
      <c r="E165" s="5"/>
      <c r="F165" s="5"/>
      <c r="G165" s="5"/>
      <c r="H165" s="5"/>
      <c r="I165" s="92"/>
      <c r="J165" s="5"/>
      <c r="K165" s="5"/>
      <c r="L165" s="5"/>
      <c r="M165" s="5"/>
      <c r="N165" s="5"/>
      <c r="O165" s="5"/>
      <c r="P165" s="12"/>
      <c r="Q165" s="8"/>
      <c r="R165" s="49"/>
      <c r="S165" s="5"/>
      <c r="T165" s="5"/>
      <c r="U165" s="5"/>
      <c r="V165" s="5"/>
      <c r="W165" s="7"/>
      <c r="X165" s="7"/>
      <c r="Y165" s="49"/>
      <c r="Z165" s="5"/>
      <c r="AA165" s="5"/>
      <c r="AB165" s="5"/>
      <c r="AC165" s="5"/>
      <c r="AD165" s="7"/>
      <c r="AE165" s="7"/>
      <c r="AF165" s="49"/>
      <c r="AG165" s="5"/>
      <c r="AH165" s="5"/>
      <c r="AI165" s="5"/>
      <c r="AJ165" s="5"/>
      <c r="AK165" s="7"/>
      <c r="AL165" s="7"/>
      <c r="AM165" s="49"/>
      <c r="AN165" s="5"/>
      <c r="AO165" s="5"/>
      <c r="AP165" s="5"/>
      <c r="AQ165" s="7"/>
      <c r="AR165" s="7"/>
      <c r="AS165" s="7"/>
      <c r="AT165" s="49"/>
      <c r="AU165" s="7"/>
      <c r="AV165" s="7"/>
      <c r="AW165" s="7"/>
      <c r="AX165" s="7"/>
      <c r="AY165" s="10"/>
      <c r="AZ165" s="7"/>
      <c r="BA165" s="7"/>
      <c r="BB165" s="7"/>
      <c r="BC165" s="7"/>
      <c r="BD165" s="7"/>
      <c r="BE165" s="7"/>
      <c r="BF165" s="11"/>
      <c r="BG165" s="5"/>
      <c r="BH165" s="5"/>
      <c r="BI165" s="5"/>
    </row>
    <row r="166" spans="1:61" s="4" customFormat="1" x14ac:dyDescent="0.2">
      <c r="A166" s="5"/>
      <c r="B166" s="5"/>
      <c r="C166" s="5"/>
      <c r="D166" s="5"/>
      <c r="E166" s="5"/>
      <c r="F166" s="5"/>
      <c r="G166" s="5"/>
      <c r="H166" s="5"/>
      <c r="I166" s="92"/>
      <c r="J166" s="5"/>
      <c r="K166" s="5"/>
      <c r="L166" s="5"/>
      <c r="M166" s="5"/>
      <c r="N166" s="5"/>
      <c r="O166" s="5"/>
      <c r="P166" s="12"/>
      <c r="Q166" s="8"/>
      <c r="R166" s="49"/>
      <c r="S166" s="5"/>
      <c r="T166" s="5"/>
      <c r="U166" s="5"/>
      <c r="V166" s="5"/>
      <c r="W166" s="7"/>
      <c r="X166" s="7"/>
      <c r="Y166" s="49"/>
      <c r="Z166" s="5"/>
      <c r="AA166" s="5"/>
      <c r="AB166" s="5"/>
      <c r="AC166" s="5"/>
      <c r="AD166" s="7"/>
      <c r="AE166" s="7"/>
      <c r="AF166" s="49"/>
      <c r="AG166" s="5"/>
      <c r="AH166" s="5"/>
      <c r="AI166" s="5"/>
      <c r="AJ166" s="5"/>
      <c r="AK166" s="7"/>
      <c r="AL166" s="7"/>
      <c r="AM166" s="49"/>
      <c r="AN166" s="5"/>
      <c r="AO166" s="5"/>
      <c r="AP166" s="5"/>
      <c r="AQ166" s="7"/>
      <c r="AR166" s="7"/>
      <c r="AS166" s="7"/>
      <c r="AT166" s="49"/>
      <c r="AU166" s="7"/>
      <c r="AV166" s="7"/>
      <c r="AW166" s="7"/>
      <c r="AX166" s="7"/>
      <c r="AY166" s="10"/>
      <c r="AZ166" s="7"/>
      <c r="BA166" s="7"/>
      <c r="BB166" s="7"/>
      <c r="BC166" s="7"/>
      <c r="BD166" s="7"/>
      <c r="BE166" s="7"/>
      <c r="BF166" s="11"/>
      <c r="BG166" s="5"/>
      <c r="BH166" s="5"/>
      <c r="BI166" s="5"/>
    </row>
    <row r="167" spans="1:61" s="4" customFormat="1" x14ac:dyDescent="0.2">
      <c r="A167" s="5"/>
      <c r="B167" s="5"/>
      <c r="C167" s="5"/>
      <c r="D167" s="5"/>
      <c r="E167" s="5"/>
      <c r="F167" s="5"/>
      <c r="G167" s="5"/>
      <c r="H167" s="5"/>
      <c r="I167" s="92"/>
      <c r="J167" s="5"/>
      <c r="K167" s="5"/>
      <c r="L167" s="5"/>
      <c r="M167" s="5"/>
      <c r="N167" s="5"/>
      <c r="O167" s="5"/>
      <c r="P167" s="12"/>
      <c r="Q167" s="8"/>
      <c r="R167" s="49"/>
      <c r="S167" s="5"/>
      <c r="T167" s="5"/>
      <c r="U167" s="5"/>
      <c r="V167" s="5"/>
      <c r="W167" s="7"/>
      <c r="X167" s="7"/>
      <c r="Y167" s="49"/>
      <c r="Z167" s="5"/>
      <c r="AA167" s="5"/>
      <c r="AB167" s="5"/>
      <c r="AC167" s="5"/>
      <c r="AD167" s="7"/>
      <c r="AE167" s="7"/>
      <c r="AF167" s="49"/>
      <c r="AG167" s="5"/>
      <c r="AH167" s="5"/>
      <c r="AI167" s="5"/>
      <c r="AJ167" s="5"/>
      <c r="AK167" s="7"/>
      <c r="AL167" s="7"/>
      <c r="AM167" s="49"/>
      <c r="AN167" s="5"/>
      <c r="AO167" s="5"/>
      <c r="AP167" s="5"/>
      <c r="AQ167" s="7"/>
      <c r="AR167" s="7"/>
      <c r="AS167" s="7"/>
      <c r="AT167" s="49"/>
      <c r="AU167" s="7"/>
      <c r="AV167" s="7"/>
      <c r="AW167" s="7"/>
      <c r="AX167" s="7"/>
      <c r="AY167" s="10"/>
      <c r="AZ167" s="7"/>
      <c r="BA167" s="7"/>
      <c r="BB167" s="7"/>
      <c r="BC167" s="7"/>
      <c r="BD167" s="7"/>
      <c r="BE167" s="7"/>
      <c r="BF167" s="11"/>
      <c r="BG167" s="5"/>
      <c r="BH167" s="5"/>
      <c r="BI167" s="5"/>
    </row>
    <row r="168" spans="1:61" s="4" customFormat="1" x14ac:dyDescent="0.2">
      <c r="A168" s="5"/>
      <c r="B168" s="5"/>
      <c r="C168" s="5"/>
      <c r="D168" s="5"/>
      <c r="E168" s="5"/>
      <c r="F168" s="5"/>
      <c r="G168" s="5"/>
      <c r="H168" s="5"/>
      <c r="I168" s="92"/>
      <c r="J168" s="5"/>
      <c r="K168" s="5"/>
      <c r="L168" s="5"/>
      <c r="M168" s="5"/>
      <c r="N168" s="5"/>
      <c r="O168" s="5"/>
      <c r="P168" s="12"/>
      <c r="Q168" s="8"/>
      <c r="R168" s="49"/>
      <c r="S168" s="5"/>
      <c r="T168" s="5"/>
      <c r="U168" s="5"/>
      <c r="V168" s="5"/>
      <c r="W168" s="7"/>
      <c r="X168" s="7"/>
      <c r="Y168" s="49"/>
      <c r="Z168" s="5"/>
      <c r="AA168" s="5"/>
      <c r="AB168" s="5"/>
      <c r="AC168" s="5"/>
      <c r="AD168" s="7"/>
      <c r="AE168" s="7"/>
      <c r="AF168" s="49"/>
      <c r="AG168" s="5"/>
      <c r="AH168" s="5"/>
      <c r="AI168" s="5"/>
      <c r="AJ168" s="5"/>
      <c r="AK168" s="7"/>
      <c r="AL168" s="7"/>
      <c r="AM168" s="49"/>
      <c r="AN168" s="5"/>
      <c r="AO168" s="5"/>
      <c r="AP168" s="5"/>
      <c r="AQ168" s="7"/>
      <c r="AR168" s="7"/>
      <c r="AS168" s="7"/>
      <c r="AT168" s="49"/>
      <c r="AU168" s="7"/>
      <c r="AV168" s="7"/>
      <c r="AW168" s="7"/>
      <c r="AX168" s="7"/>
      <c r="AY168" s="10"/>
      <c r="AZ168" s="7"/>
      <c r="BA168" s="7"/>
      <c r="BB168" s="7"/>
      <c r="BC168" s="7"/>
      <c r="BD168" s="7"/>
      <c r="BE168" s="7"/>
      <c r="BF168" s="11"/>
      <c r="BG168" s="5"/>
      <c r="BH168" s="5"/>
      <c r="BI168" s="5"/>
    </row>
    <row r="169" spans="1:61" s="4" customFormat="1" x14ac:dyDescent="0.2">
      <c r="A169" s="5"/>
      <c r="B169" s="5"/>
      <c r="C169" s="5"/>
      <c r="D169" s="5"/>
      <c r="E169" s="5"/>
      <c r="F169" s="5"/>
      <c r="G169" s="5"/>
      <c r="H169" s="5"/>
      <c r="I169" s="92"/>
      <c r="J169" s="5"/>
      <c r="K169" s="5"/>
      <c r="L169" s="5"/>
      <c r="M169" s="5"/>
      <c r="N169" s="5"/>
      <c r="O169" s="5"/>
      <c r="P169" s="12"/>
      <c r="Q169" s="8"/>
      <c r="R169" s="49"/>
      <c r="S169" s="5"/>
      <c r="T169" s="5"/>
      <c r="U169" s="5"/>
      <c r="V169" s="5"/>
      <c r="W169" s="7"/>
      <c r="X169" s="7"/>
      <c r="Y169" s="49"/>
      <c r="Z169" s="5"/>
      <c r="AA169" s="5"/>
      <c r="AB169" s="5"/>
      <c r="AC169" s="5"/>
      <c r="AD169" s="7"/>
      <c r="AE169" s="7"/>
      <c r="AF169" s="49"/>
      <c r="AG169" s="5"/>
      <c r="AH169" s="5"/>
      <c r="AI169" s="5"/>
      <c r="AJ169" s="5"/>
      <c r="AK169" s="7"/>
      <c r="AL169" s="7"/>
      <c r="AM169" s="49"/>
      <c r="AN169" s="5"/>
      <c r="AO169" s="5"/>
      <c r="AP169" s="5"/>
      <c r="AQ169" s="7"/>
      <c r="AR169" s="7"/>
      <c r="AS169" s="7"/>
      <c r="AT169" s="49"/>
      <c r="AU169" s="7"/>
      <c r="AV169" s="7"/>
      <c r="AW169" s="7"/>
      <c r="AX169" s="7"/>
      <c r="AY169" s="10"/>
      <c r="AZ169" s="7"/>
      <c r="BA169" s="7"/>
      <c r="BB169" s="7"/>
      <c r="BC169" s="7"/>
      <c r="BD169" s="7"/>
      <c r="BE169" s="7"/>
      <c r="BF169" s="11"/>
      <c r="BG169" s="5"/>
      <c r="BH169" s="5"/>
      <c r="BI169" s="5"/>
    </row>
    <row r="170" spans="1:61" s="4" customFormat="1" x14ac:dyDescent="0.2">
      <c r="A170" s="5"/>
      <c r="B170" s="5"/>
      <c r="C170" s="5"/>
      <c r="D170" s="5"/>
      <c r="E170" s="5"/>
      <c r="F170" s="5"/>
      <c r="G170" s="5"/>
      <c r="H170" s="5"/>
      <c r="I170" s="92"/>
      <c r="J170" s="5"/>
      <c r="K170" s="5"/>
      <c r="L170" s="5"/>
      <c r="M170" s="5"/>
      <c r="N170" s="5"/>
      <c r="O170" s="5"/>
      <c r="P170" s="12"/>
      <c r="Q170" s="8"/>
      <c r="R170" s="49"/>
      <c r="S170" s="5"/>
      <c r="T170" s="5"/>
      <c r="U170" s="5"/>
      <c r="V170" s="5"/>
      <c r="W170" s="7"/>
      <c r="X170" s="7"/>
      <c r="Y170" s="49"/>
      <c r="Z170" s="5"/>
      <c r="AA170" s="5"/>
      <c r="AB170" s="5"/>
      <c r="AC170" s="5"/>
      <c r="AD170" s="7"/>
      <c r="AE170" s="7"/>
      <c r="AF170" s="49"/>
      <c r="AG170" s="5"/>
      <c r="AH170" s="5"/>
      <c r="AI170" s="5"/>
      <c r="AJ170" s="5"/>
      <c r="AK170" s="7"/>
      <c r="AL170" s="7"/>
      <c r="AM170" s="49"/>
      <c r="AN170" s="5"/>
      <c r="AO170" s="5"/>
      <c r="AP170" s="5"/>
      <c r="AQ170" s="7"/>
      <c r="AR170" s="7"/>
      <c r="AS170" s="7"/>
      <c r="AT170" s="49"/>
      <c r="AU170" s="7"/>
      <c r="AV170" s="7"/>
      <c r="AW170" s="7"/>
      <c r="AX170" s="7"/>
      <c r="AY170" s="10"/>
      <c r="AZ170" s="7"/>
      <c r="BA170" s="7"/>
      <c r="BB170" s="7"/>
      <c r="BC170" s="7"/>
      <c r="BD170" s="7"/>
      <c r="BE170" s="7"/>
      <c r="BF170" s="11"/>
      <c r="BG170" s="5"/>
      <c r="BH170" s="5"/>
      <c r="BI170" s="5"/>
    </row>
    <row r="171" spans="1:61" s="4" customFormat="1" x14ac:dyDescent="0.2">
      <c r="A171" s="5"/>
      <c r="B171" s="5"/>
      <c r="C171" s="5"/>
      <c r="D171" s="5"/>
      <c r="E171" s="5"/>
      <c r="F171" s="5"/>
      <c r="G171" s="5"/>
      <c r="H171" s="5"/>
      <c r="I171" s="92"/>
      <c r="J171" s="5"/>
      <c r="K171" s="5"/>
      <c r="L171" s="5"/>
      <c r="M171" s="5"/>
      <c r="N171" s="5"/>
      <c r="O171" s="5"/>
      <c r="P171" s="12"/>
      <c r="Q171" s="8"/>
      <c r="R171" s="49"/>
      <c r="S171" s="5"/>
      <c r="T171" s="5"/>
      <c r="U171" s="5"/>
      <c r="V171" s="5"/>
      <c r="W171" s="7"/>
      <c r="X171" s="7"/>
      <c r="Y171" s="49"/>
      <c r="Z171" s="5"/>
      <c r="AA171" s="5"/>
      <c r="AB171" s="5"/>
      <c r="AC171" s="5"/>
      <c r="AD171" s="7"/>
      <c r="AE171" s="7"/>
      <c r="AF171" s="49"/>
      <c r="AG171" s="5"/>
      <c r="AH171" s="5"/>
      <c r="AI171" s="5"/>
      <c r="AJ171" s="5"/>
      <c r="AK171" s="7"/>
      <c r="AL171" s="7"/>
      <c r="AM171" s="49"/>
      <c r="AN171" s="5"/>
      <c r="AO171" s="5"/>
      <c r="AP171" s="5"/>
      <c r="AQ171" s="7"/>
      <c r="AR171" s="7"/>
      <c r="AS171" s="7"/>
      <c r="AT171" s="49"/>
      <c r="AU171" s="7"/>
      <c r="AV171" s="7"/>
      <c r="AW171" s="7"/>
      <c r="AX171" s="7"/>
      <c r="AY171" s="10"/>
      <c r="AZ171" s="7"/>
      <c r="BA171" s="7"/>
      <c r="BB171" s="7"/>
      <c r="BC171" s="7"/>
      <c r="BD171" s="7"/>
      <c r="BE171" s="7"/>
      <c r="BF171" s="11"/>
      <c r="BG171" s="5"/>
      <c r="BH171" s="5"/>
      <c r="BI171" s="5"/>
    </row>
    <row r="172" spans="1:61" s="4" customFormat="1" x14ac:dyDescent="0.2">
      <c r="A172" s="5"/>
      <c r="B172" s="5"/>
      <c r="C172" s="5"/>
      <c r="D172" s="5"/>
      <c r="E172" s="5"/>
      <c r="F172" s="5"/>
      <c r="G172" s="5"/>
      <c r="H172" s="5"/>
      <c r="I172" s="92"/>
      <c r="J172" s="5"/>
      <c r="K172" s="5"/>
      <c r="L172" s="5"/>
      <c r="M172" s="5"/>
      <c r="N172" s="5"/>
      <c r="O172" s="5"/>
      <c r="P172" s="12"/>
      <c r="Q172" s="8"/>
      <c r="R172" s="49"/>
      <c r="S172" s="5"/>
      <c r="T172" s="5"/>
      <c r="U172" s="5"/>
      <c r="V172" s="5"/>
      <c r="W172" s="7"/>
      <c r="X172" s="7"/>
      <c r="Y172" s="49"/>
      <c r="Z172" s="5"/>
      <c r="AA172" s="5"/>
      <c r="AB172" s="5"/>
      <c r="AC172" s="5"/>
      <c r="AD172" s="7"/>
      <c r="AE172" s="7"/>
      <c r="AF172" s="49"/>
      <c r="AG172" s="5"/>
      <c r="AH172" s="5"/>
      <c r="AI172" s="5"/>
      <c r="AJ172" s="5"/>
      <c r="AK172" s="7"/>
      <c r="AL172" s="7"/>
      <c r="AM172" s="49"/>
      <c r="AN172" s="5"/>
      <c r="AO172" s="5"/>
      <c r="AP172" s="5"/>
      <c r="AQ172" s="7"/>
      <c r="AR172" s="7"/>
      <c r="AS172" s="7"/>
      <c r="AT172" s="49"/>
      <c r="AU172" s="7"/>
      <c r="AV172" s="7"/>
      <c r="AW172" s="7"/>
      <c r="AX172" s="7"/>
      <c r="AY172" s="10"/>
      <c r="AZ172" s="7"/>
      <c r="BA172" s="7"/>
      <c r="BB172" s="7"/>
      <c r="BC172" s="7"/>
      <c r="BD172" s="7"/>
      <c r="BE172" s="7"/>
      <c r="BF172" s="11"/>
      <c r="BG172" s="5"/>
      <c r="BH172" s="5"/>
      <c r="BI172" s="5"/>
    </row>
    <row r="173" spans="1:61" s="4" customFormat="1" x14ac:dyDescent="0.2">
      <c r="A173" s="5"/>
      <c r="B173" s="5"/>
      <c r="C173" s="5"/>
      <c r="D173" s="5"/>
      <c r="E173" s="5"/>
      <c r="F173" s="5"/>
      <c r="G173" s="5"/>
      <c r="H173" s="5"/>
      <c r="I173" s="92"/>
      <c r="J173" s="5"/>
      <c r="K173" s="5"/>
      <c r="L173" s="5"/>
      <c r="M173" s="5"/>
      <c r="N173" s="5"/>
      <c r="O173" s="5"/>
      <c r="P173" s="12"/>
      <c r="Q173" s="8"/>
      <c r="R173" s="49"/>
      <c r="S173" s="5"/>
      <c r="T173" s="5"/>
      <c r="U173" s="5"/>
      <c r="V173" s="5"/>
      <c r="W173" s="7"/>
      <c r="X173" s="7"/>
      <c r="Y173" s="49"/>
      <c r="Z173" s="5"/>
      <c r="AA173" s="5"/>
      <c r="AB173" s="5"/>
      <c r="AC173" s="5"/>
      <c r="AD173" s="7"/>
      <c r="AE173" s="7"/>
      <c r="AF173" s="49"/>
      <c r="AG173" s="5"/>
      <c r="AH173" s="5"/>
      <c r="AI173" s="5"/>
      <c r="AJ173" s="5"/>
      <c r="AK173" s="7"/>
      <c r="AL173" s="7"/>
      <c r="AM173" s="49"/>
      <c r="AN173" s="5"/>
      <c r="AO173" s="5"/>
      <c r="AP173" s="5"/>
      <c r="AQ173" s="7"/>
      <c r="AR173" s="7"/>
      <c r="AS173" s="7"/>
      <c r="AT173" s="49"/>
      <c r="AU173" s="7"/>
      <c r="AV173" s="7"/>
      <c r="AW173" s="7"/>
      <c r="AX173" s="7"/>
      <c r="AY173" s="10"/>
      <c r="AZ173" s="7"/>
      <c r="BA173" s="7"/>
      <c r="BB173" s="7"/>
      <c r="BC173" s="7"/>
      <c r="BD173" s="7"/>
      <c r="BE173" s="7"/>
      <c r="BF173" s="11"/>
      <c r="BG173" s="5"/>
      <c r="BH173" s="5"/>
      <c r="BI173" s="5"/>
    </row>
    <row r="174" spans="1:61" s="4" customFormat="1" x14ac:dyDescent="0.2">
      <c r="A174" s="5"/>
      <c r="B174" s="5"/>
      <c r="C174" s="5"/>
      <c r="D174" s="5"/>
      <c r="E174" s="5"/>
      <c r="F174" s="5"/>
      <c r="G174" s="5"/>
      <c r="H174" s="5"/>
      <c r="I174" s="92"/>
      <c r="J174" s="5"/>
      <c r="K174" s="5"/>
      <c r="L174" s="5"/>
      <c r="M174" s="5"/>
      <c r="N174" s="5"/>
      <c r="O174" s="5"/>
      <c r="P174" s="12"/>
      <c r="Q174" s="8"/>
      <c r="R174" s="49"/>
      <c r="S174" s="5"/>
      <c r="T174" s="5"/>
      <c r="U174" s="5"/>
      <c r="V174" s="5"/>
      <c r="W174" s="7"/>
      <c r="X174" s="7"/>
      <c r="Y174" s="49"/>
      <c r="Z174" s="5"/>
      <c r="AA174" s="5"/>
      <c r="AB174" s="5"/>
      <c r="AC174" s="5"/>
      <c r="AD174" s="7"/>
      <c r="AE174" s="7"/>
      <c r="AF174" s="49"/>
      <c r="AG174" s="5"/>
      <c r="AH174" s="5"/>
      <c r="AI174" s="5"/>
      <c r="AJ174" s="5"/>
      <c r="AK174" s="7"/>
      <c r="AL174" s="7"/>
      <c r="AM174" s="49"/>
      <c r="AN174" s="5"/>
      <c r="AO174" s="5"/>
      <c r="AP174" s="5"/>
      <c r="AQ174" s="7"/>
      <c r="AR174" s="7"/>
      <c r="AS174" s="7"/>
      <c r="AT174" s="49"/>
      <c r="AU174" s="7"/>
      <c r="AV174" s="7"/>
      <c r="AW174" s="7"/>
      <c r="AX174" s="7"/>
      <c r="AY174" s="10"/>
      <c r="AZ174" s="7"/>
      <c r="BA174" s="7"/>
      <c r="BB174" s="7"/>
      <c r="BC174" s="7"/>
      <c r="BD174" s="7"/>
      <c r="BE174" s="7"/>
      <c r="BF174" s="11"/>
      <c r="BG174" s="5"/>
      <c r="BH174" s="5"/>
      <c r="BI174" s="5"/>
    </row>
    <row r="175" spans="1:61" s="4" customFormat="1" x14ac:dyDescent="0.2">
      <c r="A175" s="5"/>
      <c r="B175" s="5"/>
      <c r="C175" s="5"/>
      <c r="D175" s="5"/>
      <c r="E175" s="5"/>
      <c r="F175" s="5"/>
      <c r="G175" s="5"/>
      <c r="H175" s="5"/>
      <c r="I175" s="92"/>
      <c r="J175" s="5"/>
      <c r="K175" s="5"/>
      <c r="L175" s="5"/>
      <c r="M175" s="5"/>
      <c r="N175" s="5"/>
      <c r="O175" s="5"/>
      <c r="P175" s="12"/>
      <c r="Q175" s="8"/>
      <c r="R175" s="49"/>
      <c r="S175" s="5"/>
      <c r="T175" s="5"/>
      <c r="U175" s="5"/>
      <c r="V175" s="5"/>
      <c r="W175" s="7"/>
      <c r="X175" s="7"/>
      <c r="Y175" s="49"/>
      <c r="Z175" s="5"/>
      <c r="AA175" s="5"/>
      <c r="AB175" s="5"/>
      <c r="AC175" s="5"/>
      <c r="AD175" s="7"/>
      <c r="AE175" s="7"/>
      <c r="AF175" s="49"/>
      <c r="AG175" s="5"/>
      <c r="AH175" s="5"/>
      <c r="AI175" s="5"/>
      <c r="AJ175" s="5"/>
      <c r="AK175" s="7"/>
      <c r="AL175" s="7"/>
      <c r="AM175" s="49"/>
      <c r="AN175" s="5"/>
      <c r="AO175" s="5"/>
      <c r="AP175" s="5"/>
      <c r="AQ175" s="7"/>
      <c r="AR175" s="7"/>
      <c r="AS175" s="7"/>
      <c r="AT175" s="49"/>
      <c r="AU175" s="7"/>
      <c r="AV175" s="7"/>
      <c r="AW175" s="7"/>
      <c r="AX175" s="7"/>
      <c r="AY175" s="10"/>
      <c r="AZ175" s="7"/>
      <c r="BA175" s="7"/>
      <c r="BB175" s="7"/>
      <c r="BC175" s="7"/>
      <c r="BD175" s="7"/>
      <c r="BE175" s="7"/>
      <c r="BF175" s="11"/>
      <c r="BG175" s="5"/>
      <c r="BH175" s="5"/>
      <c r="BI175" s="5"/>
    </row>
    <row r="176" spans="1:61" s="4" customFormat="1" x14ac:dyDescent="0.2">
      <c r="A176" s="5"/>
      <c r="B176" s="5"/>
      <c r="C176" s="5"/>
      <c r="D176" s="5"/>
      <c r="E176" s="5"/>
      <c r="F176" s="5"/>
      <c r="G176" s="5"/>
      <c r="H176" s="5"/>
      <c r="I176" s="92"/>
      <c r="J176" s="5"/>
      <c r="K176" s="5"/>
      <c r="L176" s="5"/>
      <c r="M176" s="5"/>
      <c r="N176" s="5"/>
      <c r="O176" s="5"/>
      <c r="P176" s="12"/>
      <c r="Q176" s="8"/>
      <c r="R176" s="49"/>
      <c r="S176" s="5"/>
      <c r="T176" s="5"/>
      <c r="U176" s="5"/>
      <c r="V176" s="5"/>
      <c r="W176" s="7"/>
      <c r="X176" s="7"/>
      <c r="Y176" s="49"/>
      <c r="Z176" s="5"/>
      <c r="AA176" s="5"/>
      <c r="AB176" s="5"/>
      <c r="AC176" s="5"/>
      <c r="AD176" s="7"/>
      <c r="AE176" s="7"/>
      <c r="AF176" s="49"/>
      <c r="AG176" s="5"/>
      <c r="AH176" s="5"/>
      <c r="AI176" s="5"/>
      <c r="AJ176" s="5"/>
      <c r="AK176" s="7"/>
      <c r="AL176" s="7"/>
      <c r="AM176" s="49"/>
      <c r="AN176" s="5"/>
      <c r="AO176" s="5"/>
      <c r="AP176" s="5"/>
      <c r="AQ176" s="7"/>
      <c r="AR176" s="7"/>
      <c r="AS176" s="7"/>
      <c r="AT176" s="49"/>
      <c r="AU176" s="7"/>
      <c r="AV176" s="7"/>
      <c r="AW176" s="7"/>
      <c r="AX176" s="7"/>
      <c r="AY176" s="10"/>
      <c r="AZ176" s="7"/>
      <c r="BA176" s="7"/>
      <c r="BB176" s="7"/>
      <c r="BC176" s="7"/>
      <c r="BD176" s="7"/>
      <c r="BE176" s="7"/>
      <c r="BF176" s="11"/>
      <c r="BG176" s="5"/>
      <c r="BH176" s="5"/>
      <c r="BI176" s="5"/>
    </row>
    <row r="177" spans="1:61" s="4" customFormat="1" x14ac:dyDescent="0.2">
      <c r="A177" s="5"/>
      <c r="B177" s="5"/>
      <c r="C177" s="5"/>
      <c r="D177" s="5"/>
      <c r="E177" s="5"/>
      <c r="F177" s="5"/>
      <c r="G177" s="5"/>
      <c r="H177" s="5"/>
      <c r="I177" s="92"/>
      <c r="J177" s="5"/>
      <c r="K177" s="5"/>
      <c r="L177" s="5"/>
      <c r="M177" s="5"/>
      <c r="N177" s="5"/>
      <c r="O177" s="5"/>
      <c r="P177" s="12"/>
      <c r="Q177" s="8"/>
      <c r="R177" s="49"/>
      <c r="S177" s="5"/>
      <c r="T177" s="5"/>
      <c r="U177" s="5"/>
      <c r="V177" s="5"/>
      <c r="W177" s="7"/>
      <c r="X177" s="7"/>
      <c r="Y177" s="49"/>
      <c r="Z177" s="5"/>
      <c r="AA177" s="5"/>
      <c r="AB177" s="5"/>
      <c r="AC177" s="5"/>
      <c r="AD177" s="7"/>
      <c r="AE177" s="7"/>
      <c r="AF177" s="49"/>
      <c r="AG177" s="5"/>
      <c r="AH177" s="5"/>
      <c r="AI177" s="5"/>
      <c r="AJ177" s="5"/>
      <c r="AK177" s="7"/>
      <c r="AL177" s="7"/>
      <c r="AM177" s="49"/>
      <c r="AN177" s="5"/>
      <c r="AO177" s="5"/>
      <c r="AP177" s="5"/>
      <c r="AQ177" s="7"/>
      <c r="AR177" s="7"/>
      <c r="AS177" s="7"/>
      <c r="AT177" s="49"/>
      <c r="AU177" s="7"/>
      <c r="AV177" s="7"/>
      <c r="AW177" s="7"/>
      <c r="AX177" s="7"/>
      <c r="AY177" s="10"/>
      <c r="AZ177" s="7"/>
      <c r="BA177" s="7"/>
      <c r="BB177" s="7"/>
      <c r="BC177" s="7"/>
      <c r="BD177" s="7"/>
      <c r="BE177" s="7"/>
      <c r="BF177" s="11"/>
      <c r="BG177" s="5"/>
      <c r="BH177" s="5"/>
      <c r="BI177" s="5"/>
    </row>
    <row r="178" spans="1:61" s="4" customFormat="1" x14ac:dyDescent="0.2">
      <c r="A178" s="5"/>
      <c r="B178" s="5"/>
      <c r="C178" s="5"/>
      <c r="D178" s="5"/>
      <c r="E178" s="5"/>
      <c r="F178" s="5"/>
      <c r="G178" s="5"/>
      <c r="H178" s="5"/>
      <c r="I178" s="92"/>
      <c r="J178" s="5"/>
      <c r="K178" s="5"/>
      <c r="L178" s="5"/>
      <c r="M178" s="5"/>
      <c r="N178" s="5"/>
      <c r="O178" s="5"/>
      <c r="P178" s="12"/>
      <c r="Q178" s="8"/>
      <c r="R178" s="49"/>
      <c r="S178" s="5"/>
      <c r="T178" s="5"/>
      <c r="U178" s="5"/>
      <c r="V178" s="5"/>
      <c r="W178" s="7"/>
      <c r="X178" s="7"/>
      <c r="Y178" s="49"/>
      <c r="Z178" s="5"/>
      <c r="AA178" s="5"/>
      <c r="AB178" s="5"/>
      <c r="AC178" s="5"/>
      <c r="AD178" s="7"/>
      <c r="AE178" s="7"/>
      <c r="AF178" s="49"/>
      <c r="AG178" s="5"/>
      <c r="AH178" s="5"/>
      <c r="AI178" s="5"/>
      <c r="AJ178" s="5"/>
      <c r="AK178" s="7"/>
      <c r="AL178" s="7"/>
      <c r="AM178" s="49"/>
      <c r="AN178" s="5"/>
      <c r="AO178" s="5"/>
      <c r="AP178" s="5"/>
      <c r="AQ178" s="7"/>
      <c r="AR178" s="7"/>
      <c r="AS178" s="7"/>
      <c r="AT178" s="49"/>
      <c r="AU178" s="7"/>
      <c r="AV178" s="7"/>
      <c r="AW178" s="7"/>
      <c r="AX178" s="7"/>
      <c r="AY178" s="10"/>
      <c r="AZ178" s="7"/>
      <c r="BA178" s="7"/>
      <c r="BB178" s="7"/>
      <c r="BC178" s="7"/>
      <c r="BD178" s="7"/>
      <c r="BE178" s="7"/>
      <c r="BF178" s="11"/>
      <c r="BG178" s="5"/>
      <c r="BH178" s="5"/>
      <c r="BI178" s="5"/>
    </row>
    <row r="179" spans="1:61" x14ac:dyDescent="0.2">
      <c r="A179" s="3"/>
      <c r="B179" s="3"/>
      <c r="C179" s="3"/>
      <c r="D179" s="3"/>
      <c r="E179" s="3"/>
      <c r="F179" s="3"/>
      <c r="G179" s="3"/>
      <c r="H179" s="3"/>
      <c r="I179" s="93"/>
      <c r="J179" s="3"/>
      <c r="K179" s="3"/>
      <c r="L179" s="3"/>
      <c r="M179" s="3"/>
      <c r="N179" s="3"/>
      <c r="O179" s="3"/>
      <c r="P179" s="13"/>
      <c r="S179" s="3"/>
      <c r="T179" s="3"/>
      <c r="U179" s="3"/>
      <c r="V179" s="3"/>
      <c r="Z179" s="3"/>
      <c r="AA179" s="3"/>
      <c r="AB179" s="3"/>
      <c r="AC179" s="3"/>
      <c r="AG179" s="3"/>
      <c r="AH179" s="3"/>
      <c r="AI179" s="3"/>
      <c r="AJ179" s="3"/>
      <c r="AN179" s="3"/>
      <c r="AO179" s="3"/>
      <c r="AP179" s="3"/>
      <c r="BG179" s="3"/>
      <c r="BH179" s="3"/>
    </row>
    <row r="180" spans="1:61" x14ac:dyDescent="0.2">
      <c r="A180" s="3"/>
      <c r="B180" s="3"/>
      <c r="C180" s="3"/>
      <c r="D180" s="3"/>
      <c r="E180" s="3"/>
      <c r="F180" s="3"/>
      <c r="G180" s="3"/>
      <c r="H180" s="3"/>
      <c r="I180" s="93"/>
      <c r="J180" s="3"/>
      <c r="K180" s="3"/>
      <c r="L180" s="3"/>
      <c r="M180" s="3"/>
      <c r="N180" s="3"/>
      <c r="O180" s="3"/>
      <c r="P180" s="13"/>
      <c r="S180" s="3"/>
      <c r="T180" s="3"/>
      <c r="U180" s="3"/>
      <c r="V180" s="3"/>
      <c r="Z180" s="3"/>
      <c r="AA180" s="3"/>
      <c r="AB180" s="3"/>
      <c r="AC180" s="3"/>
      <c r="AG180" s="3"/>
      <c r="AH180" s="3"/>
      <c r="AI180" s="3"/>
      <c r="AJ180" s="3"/>
      <c r="AN180" s="3"/>
      <c r="AO180" s="3"/>
      <c r="AP180" s="3"/>
      <c r="BG180" s="3"/>
      <c r="BH180" s="3"/>
    </row>
    <row r="181" spans="1:61" x14ac:dyDescent="0.2">
      <c r="A181" s="3"/>
      <c r="B181" s="3"/>
      <c r="C181" s="3"/>
      <c r="D181" s="3"/>
      <c r="E181" s="3"/>
      <c r="F181" s="3"/>
      <c r="G181" s="3"/>
      <c r="H181" s="3"/>
      <c r="I181" s="93"/>
      <c r="J181" s="3"/>
      <c r="K181" s="3"/>
      <c r="L181" s="3"/>
      <c r="M181" s="3"/>
      <c r="N181" s="3"/>
      <c r="O181" s="3"/>
      <c r="P181" s="13"/>
      <c r="S181" s="3"/>
      <c r="T181" s="3"/>
      <c r="U181" s="3"/>
      <c r="V181" s="3"/>
      <c r="Z181" s="3"/>
      <c r="AA181" s="3"/>
      <c r="AB181" s="3"/>
      <c r="AC181" s="3"/>
      <c r="AG181" s="3"/>
      <c r="AH181" s="3"/>
      <c r="AI181" s="3"/>
      <c r="AJ181" s="3"/>
      <c r="AN181" s="3"/>
      <c r="AO181" s="3"/>
      <c r="AP181" s="3"/>
      <c r="BG181" s="3"/>
      <c r="BH181" s="3"/>
    </row>
  </sheetData>
  <mergeCells count="48">
    <mergeCell ref="BG14:BH14"/>
    <mergeCell ref="AT2:AV2"/>
    <mergeCell ref="AF2:AH2"/>
    <mergeCell ref="AM2:AO2"/>
    <mergeCell ref="BJ1:BJ3"/>
    <mergeCell ref="BI4:BJ4"/>
    <mergeCell ref="A4:BH4"/>
    <mergeCell ref="BI1:BI3"/>
    <mergeCell ref="A1:A2"/>
    <mergeCell ref="B1:B2"/>
    <mergeCell ref="C1:C2"/>
    <mergeCell ref="AT1:BE1"/>
    <mergeCell ref="BG1:BH2"/>
    <mergeCell ref="D1:F2"/>
    <mergeCell ref="I1:Q2"/>
    <mergeCell ref="A39:BH39"/>
    <mergeCell ref="BG37:BH37"/>
    <mergeCell ref="A47:F47"/>
    <mergeCell ref="BG47:BH47"/>
    <mergeCell ref="BG50:BH50"/>
    <mergeCell ref="A48:BH48"/>
    <mergeCell ref="A51:B51"/>
    <mergeCell ref="D51:F51"/>
    <mergeCell ref="BG51:BH51"/>
    <mergeCell ref="R2:X2"/>
    <mergeCell ref="A38:BH38"/>
    <mergeCell ref="A36:F36"/>
    <mergeCell ref="BG36:BH36"/>
    <mergeCell ref="A37:F37"/>
    <mergeCell ref="A5:BH5"/>
    <mergeCell ref="Y2:AA2"/>
    <mergeCell ref="A15:BH15"/>
    <mergeCell ref="G1:H2"/>
    <mergeCell ref="A14:F14"/>
    <mergeCell ref="R1:AA1"/>
    <mergeCell ref="AF1:AO1"/>
    <mergeCell ref="A50:F50"/>
    <mergeCell ref="A52:BD52"/>
    <mergeCell ref="A56:F56"/>
    <mergeCell ref="AZ56:BD56"/>
    <mergeCell ref="A57:F57"/>
    <mergeCell ref="AZ57:BD57"/>
    <mergeCell ref="A58:F58"/>
    <mergeCell ref="AZ58:BD58"/>
    <mergeCell ref="A59:F59"/>
    <mergeCell ref="AZ59:BD59"/>
    <mergeCell ref="A60:F60"/>
    <mergeCell ref="AZ60:BD60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Уч. план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Чеботарева Елена Владимировна</cp:lastModifiedBy>
  <cp:lastPrinted>2023-09-05T17:12:52Z</cp:lastPrinted>
  <dcterms:created xsi:type="dcterms:W3CDTF">2019-03-19T09:31:24Z</dcterms:created>
  <dcterms:modified xsi:type="dcterms:W3CDTF">2024-05-21T11:58:23Z</dcterms:modified>
</cp:coreProperties>
</file>